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k\Documents\Janice RoHS Data Sheet\"/>
    </mc:Choice>
  </mc:AlternateContent>
  <xr:revisionPtr revIDLastSave="0" documentId="8_{26E86B33-A54A-4B70-82F3-F77F34F4A39A}" xr6:coauthVersionLast="31" xr6:coauthVersionMax="31" xr10:uidLastSave="{00000000-0000-0000-0000-000000000000}"/>
  <bookViews>
    <workbookView xWindow="0" yWindow="0" windowWidth="28800" windowHeight="12228" xr2:uid="{00000000-000D-0000-FFFF-FFFF00000000}"/>
  </bookViews>
  <sheets>
    <sheet name="ECS XO PART BUILDER" sheetId="1" r:id="rId1"/>
  </sheets>
  <definedNames>
    <definedName name="_xlnm.Print_Area" localSheetId="0">'ECS XO PART BUILDER'!$A$1:$V$48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U2" i="1" l="1"/>
  <c r="GV2" i="1"/>
  <c r="GT2" i="1"/>
  <c r="GS2" i="1"/>
  <c r="O30" i="1" l="1"/>
  <c r="GW2" i="1"/>
  <c r="GR2" i="1"/>
  <c r="C30" i="1" l="1"/>
</calcChain>
</file>

<file path=xl/sharedStrings.xml><?xml version="1.0" encoding="utf-8"?>
<sst xmlns="http://schemas.openxmlformats.org/spreadsheetml/2006/main" count="383" uniqueCount="330">
  <si>
    <t>ECS QUARTZ OSCILLATOR PART NUMBER BUILDER</t>
  </si>
  <si>
    <t>STEP 1 FV2</t>
  </si>
  <si>
    <t>Step 2 FV3</t>
  </si>
  <si>
    <t>STEP 3 FV4</t>
  </si>
  <si>
    <t>STEP 4 FV5</t>
  </si>
  <si>
    <t xml:space="preserve">Step 5 </t>
  </si>
  <si>
    <t>Step 6 FV6</t>
  </si>
  <si>
    <t>OPERAND</t>
  </si>
  <si>
    <t>STEP 1</t>
  </si>
  <si>
    <t>STEP 2</t>
  </si>
  <si>
    <t>STEP 3</t>
  </si>
  <si>
    <t>STEP 4</t>
  </si>
  <si>
    <t>STEP 5</t>
  </si>
  <si>
    <t>STEP 6</t>
  </si>
  <si>
    <t>STEP 7</t>
  </si>
  <si>
    <t>FW2</t>
  </si>
  <si>
    <t>FW8</t>
  </si>
  <si>
    <t>FW3</t>
  </si>
  <si>
    <t>FW4</t>
  </si>
  <si>
    <t>FW5</t>
  </si>
  <si>
    <t>FW7</t>
  </si>
  <si>
    <t>1.6 X 1.2   ECS-1612MV</t>
  </si>
  <si>
    <t>BLANK</t>
  </si>
  <si>
    <t>1.000 MHz</t>
  </si>
  <si>
    <t>Standard</t>
  </si>
  <si>
    <t>BULK</t>
  </si>
  <si>
    <t>-1612MV-</t>
  </si>
  <si>
    <t/>
  </si>
  <si>
    <t>010-</t>
  </si>
  <si>
    <t>ECS-1612MV</t>
  </si>
  <si>
    <t>https://www.ecsxtal.com/store/pdf/ECS-1612MV.pdf</t>
  </si>
  <si>
    <t>CLICK FOR DATA SHEET</t>
  </si>
  <si>
    <t>ECS</t>
  </si>
  <si>
    <t>2.0 x 1.6   ECS-1618 (1.8V)</t>
  </si>
  <si>
    <t>1.8V</t>
  </si>
  <si>
    <t>1.8432 MHz</t>
  </si>
  <si>
    <t>±100 ppm</t>
  </si>
  <si>
    <t xml:space="preserve"> -10 ~+70°C</t>
  </si>
  <si>
    <t>Tape &amp; Reel</t>
  </si>
  <si>
    <t>-1618-</t>
  </si>
  <si>
    <t>18-</t>
  </si>
  <si>
    <t>018-</t>
  </si>
  <si>
    <t>A</t>
  </si>
  <si>
    <t>L</t>
  </si>
  <si>
    <t>-TR</t>
  </si>
  <si>
    <t>ECS-1618</t>
  </si>
  <si>
    <t>http://www.ecsxtal.com/store/pdf/ECS_1618.pdf</t>
  </si>
  <si>
    <t>2.0 x 1.6   ECS-1633 (3.3V)</t>
  </si>
  <si>
    <t>2.5V</t>
  </si>
  <si>
    <t>3.579545 MHz</t>
  </si>
  <si>
    <t>±50 ppm</t>
  </si>
  <si>
    <t xml:space="preserve"> -20 ~+70°C</t>
  </si>
  <si>
    <t>-1633-</t>
  </si>
  <si>
    <t>25-</t>
  </si>
  <si>
    <t>035-</t>
  </si>
  <si>
    <t>B</t>
  </si>
  <si>
    <t>M</t>
  </si>
  <si>
    <t>ECS-1633</t>
  </si>
  <si>
    <t>http://www.ecsxtal.com/store/pdf/ECS_1633.pdf</t>
  </si>
  <si>
    <t>2.0 x 1.6   ECS-2016MV</t>
  </si>
  <si>
    <t>3.0V</t>
  </si>
  <si>
    <t>3.6864 MHz</t>
  </si>
  <si>
    <t>D = ±30 ppm</t>
  </si>
  <si>
    <t xml:space="preserve"> -40 ~ +85°C</t>
  </si>
  <si>
    <t>-2016MV-</t>
  </si>
  <si>
    <t>30-</t>
  </si>
  <si>
    <t>036-</t>
  </si>
  <si>
    <t>D</t>
  </si>
  <si>
    <t>N</t>
  </si>
  <si>
    <t>ECS-2016MV</t>
  </si>
  <si>
    <t>https://www.ecsxtal.com/store/pdf/ECS-2016MV.pdf</t>
  </si>
  <si>
    <t>2.5 x 2.0   ECS-2025 (2.5V)</t>
  </si>
  <si>
    <t>3.3V</t>
  </si>
  <si>
    <t>4.000 MHz</t>
  </si>
  <si>
    <t>±25 ppm</t>
  </si>
  <si>
    <t xml:space="preserve"> -40 ~ +105°C</t>
  </si>
  <si>
    <t>NOT IN USE</t>
  </si>
  <si>
    <t>FW6</t>
  </si>
  <si>
    <t>-2025-</t>
  </si>
  <si>
    <t>33-</t>
  </si>
  <si>
    <t>040-</t>
  </si>
  <si>
    <t>C</t>
  </si>
  <si>
    <t>P</t>
  </si>
  <si>
    <t>ECS-2025</t>
  </si>
  <si>
    <t>https://www.ecsxtal.com/store/pdf/ecs-2025-2033.pdf</t>
  </si>
  <si>
    <t>2.5 x 2.0   ECS-2033 (3.3V)</t>
  </si>
  <si>
    <t>5.0V</t>
  </si>
  <si>
    <t>4.096 MHz</t>
  </si>
  <si>
    <t>±20 ppm</t>
  </si>
  <si>
    <t xml:space="preserve"> -40 ~ +125°C</t>
  </si>
  <si>
    <t>-2033-</t>
  </si>
  <si>
    <t>50-</t>
  </si>
  <si>
    <t>041-</t>
  </si>
  <si>
    <t>S</t>
  </si>
  <si>
    <t>ECS-2033</t>
  </si>
  <si>
    <t>2.5 x 2.0   ECS-2520MV (1.6V - 3.6V)</t>
  </si>
  <si>
    <t>4.9152 MHz</t>
  </si>
  <si>
    <t>±15 ppm</t>
  </si>
  <si>
    <t>U = -55 ~ +125°C</t>
  </si>
  <si>
    <t>-2520MV-</t>
  </si>
  <si>
    <t>049-</t>
  </si>
  <si>
    <t>E</t>
  </si>
  <si>
    <t>U</t>
  </si>
  <si>
    <t>ECS-2520MV</t>
  </si>
  <si>
    <t>https://www.ecsxtal.com/store/pdf/ECS-2520MV.pdf</t>
  </si>
  <si>
    <t>2.5 x 2.0   ECS-2520Q (AEC-Q100/200)</t>
  </si>
  <si>
    <t>6.000 MHz</t>
  </si>
  <si>
    <t>±10 ppm</t>
  </si>
  <si>
    <t>-2520Q-</t>
  </si>
  <si>
    <t>060-</t>
  </si>
  <si>
    <t>F</t>
  </si>
  <si>
    <t>ECS-2520Q</t>
  </si>
  <si>
    <t>https://www.ecsxtal.com/store/pdf/ECS-2520Q.pdf</t>
  </si>
  <si>
    <t>2.5 x 2.0   ECS-2520S</t>
  </si>
  <si>
    <t>7.3728 MHz</t>
  </si>
  <si>
    <t>G = ±30 ppm</t>
  </si>
  <si>
    <t>073-</t>
  </si>
  <si>
    <t>G</t>
  </si>
  <si>
    <t>ECS-2520S</t>
  </si>
  <si>
    <t>https://www.ecsxtal.com/store/pdf/ECS-2520S.pdf</t>
  </si>
  <si>
    <t>2.5 x2.0   ECS-2018 (1.8V)</t>
  </si>
  <si>
    <t>8.000 MHz</t>
  </si>
  <si>
    <t>-2018-</t>
  </si>
  <si>
    <t>080-</t>
  </si>
  <si>
    <t xml:space="preserve"> </t>
  </si>
  <si>
    <t>ECS-2018</t>
  </si>
  <si>
    <t>https://www.ecsxtal.com/store/pdf/ECS_2018.pdf</t>
  </si>
  <si>
    <t>20.7 X 12.9   ECS-P143X (3.3V)</t>
  </si>
  <si>
    <t>8.192 MHz</t>
  </si>
  <si>
    <t>-P143X-</t>
  </si>
  <si>
    <t>081.92-</t>
  </si>
  <si>
    <t>ECS-P143X</t>
  </si>
  <si>
    <t>https://www.ecsxtal.com/store/pdf/ecs-p143x-p145x.pdf</t>
  </si>
  <si>
    <t>20.7 X 12.9   ECS-P145X (5.0V)</t>
  </si>
  <si>
    <t>9.8304 MHz</t>
  </si>
  <si>
    <t>-P145X-</t>
  </si>
  <si>
    <t>098.3-</t>
  </si>
  <si>
    <t>ECS-P145X</t>
  </si>
  <si>
    <t>3.2 x 2.5   ECS-2318 (1.8V)</t>
  </si>
  <si>
    <t>10.000 MHz</t>
  </si>
  <si>
    <t>-2318-</t>
  </si>
  <si>
    <t>100-</t>
  </si>
  <si>
    <t>ECS-2318</t>
  </si>
  <si>
    <t>http://www.ecsxtal.com/store/pdf/ECS-2318.pdf</t>
  </si>
  <si>
    <t>3.2 x 2.5   ECS-2325 (2.5V)</t>
  </si>
  <si>
    <t>11.2896 MHz</t>
  </si>
  <si>
    <t>-2325-</t>
  </si>
  <si>
    <t>112.8-</t>
  </si>
  <si>
    <t>ECS-2325</t>
  </si>
  <si>
    <t>https://www.ecsxtal.com/store/pdf/ecs-2325-2333.pdf</t>
  </si>
  <si>
    <t>3.2 x 2.5   ECS-2333 (3.3V)</t>
  </si>
  <si>
    <t>12.000 MHz</t>
  </si>
  <si>
    <t>-2333-</t>
  </si>
  <si>
    <t>120-</t>
  </si>
  <si>
    <t>ECS-2333</t>
  </si>
  <si>
    <t>3.2 x 2.5   ECS-3225S</t>
  </si>
  <si>
    <t>12.288 mhZ</t>
  </si>
  <si>
    <t>122.8-</t>
  </si>
  <si>
    <t>ECS-3225S</t>
  </si>
  <si>
    <t>https://www.ecsxtal.com/store/pdf/ECS-3225S.pdf</t>
  </si>
  <si>
    <t>3.2 x 2.5   ECS-327KE (32.768KHz)</t>
  </si>
  <si>
    <t>13.000 MHz</t>
  </si>
  <si>
    <t>-327KE</t>
  </si>
  <si>
    <t>130-</t>
  </si>
  <si>
    <t>ECS-327KE</t>
  </si>
  <si>
    <t>https://www.ecsxtal.com/store/pdf/ECS_327KE.pdf</t>
  </si>
  <si>
    <t>5.0 x 3.2   ECS-3518 (1.8V)</t>
  </si>
  <si>
    <t>14.31818 MHz</t>
  </si>
  <si>
    <t>-3518-</t>
  </si>
  <si>
    <t>143-</t>
  </si>
  <si>
    <t>ECS-3518</t>
  </si>
  <si>
    <t>http://www.ecsxtal.com/store/pdf/ecs-3518-3525r.pdf</t>
  </si>
  <si>
    <t>5.0 x 3.2   ECS-3525  (2.5V)</t>
  </si>
  <si>
    <t>14.7456 MHz</t>
  </si>
  <si>
    <t>-3525-</t>
  </si>
  <si>
    <t>147.4-</t>
  </si>
  <si>
    <t>ECS-3525</t>
  </si>
  <si>
    <t>5.0 x 3.2   ECS-3961 (5.0V)</t>
  </si>
  <si>
    <t>16.000 MHz</t>
  </si>
  <si>
    <t>-3961-</t>
  </si>
  <si>
    <t>160-</t>
  </si>
  <si>
    <t>ECS-3961</t>
  </si>
  <si>
    <t>https://www.ecsxtal.com/store/pdf/ecs-3961_3963.pdf</t>
  </si>
  <si>
    <t>5.0 x 3.2   ECS-3963 (3.3V)</t>
  </si>
  <si>
    <t>16.384 MHz</t>
  </si>
  <si>
    <t>-3963-</t>
  </si>
  <si>
    <t>163-</t>
  </si>
  <si>
    <t>ECS-3963</t>
  </si>
  <si>
    <t>5.0 X 3.2   ECS-P53 (3.3V)</t>
  </si>
  <si>
    <t>16.368 MHz</t>
  </si>
  <si>
    <t>-P53-</t>
  </si>
  <si>
    <t>163.6-</t>
  </si>
  <si>
    <t>ECS-P53</t>
  </si>
  <si>
    <t>https://www.ecsxtal.com/store/pdf/ecs-p53_p55.pdf</t>
  </si>
  <si>
    <t>5.0 X 3.2   ECS-P55 (5.0V)</t>
  </si>
  <si>
    <t>19.200 MHz</t>
  </si>
  <si>
    <t>-P55-</t>
  </si>
  <si>
    <t>192-</t>
  </si>
  <si>
    <t>P55</t>
  </si>
  <si>
    <t>6.5 x 4.0   ECS-327SMO</t>
  </si>
  <si>
    <t>19.6608 MHz</t>
  </si>
  <si>
    <t>-327SMO</t>
  </si>
  <si>
    <t>196.6-</t>
  </si>
  <si>
    <t>ECS-327SMO</t>
  </si>
  <si>
    <t>https://www.ecsxtal.com/store/pdf/ecs-327smo.pdf</t>
  </si>
  <si>
    <t>7.0 x 5.0   ECS-3951C (5.0V)</t>
  </si>
  <si>
    <t>20.000 MHz</t>
  </si>
  <si>
    <t>-3951C-</t>
  </si>
  <si>
    <t>200-</t>
  </si>
  <si>
    <t>ECS-3951C</t>
  </si>
  <si>
    <t>https://www.ecsxtal.com/store/pdf/ecs-3951c_3953c.pdf</t>
  </si>
  <si>
    <t>7.0 X 5.0   ECS-3951M (5.0V)</t>
  </si>
  <si>
    <t>24.000 MHz</t>
  </si>
  <si>
    <t>-3951M-</t>
  </si>
  <si>
    <t>240-</t>
  </si>
  <si>
    <t>ECS-3951M</t>
  </si>
  <si>
    <t>https://www.ecsxtal.com/store/pdf/ecs-3951m_3953m.pdf</t>
  </si>
  <si>
    <t xml:space="preserve">7.0 X 5.0   ECS-3951M-BN (5.0V) </t>
  </si>
  <si>
    <t>24.576 MHz</t>
  </si>
  <si>
    <t>-3951-</t>
  </si>
  <si>
    <t>245.7-</t>
  </si>
  <si>
    <t>ECS-3951M-BN</t>
  </si>
  <si>
    <t>http://www.ecsxtal.com/store/pdf/ecs-3951m-bn-3953m-bn.pdf</t>
  </si>
  <si>
    <t>RELEASED 4-2018</t>
  </si>
  <si>
    <t>7.0 x 5.0   ECS-3953C (3.3V)</t>
  </si>
  <si>
    <t>25.000 MHz</t>
  </si>
  <si>
    <t>-3953C-</t>
  </si>
  <si>
    <t>250-</t>
  </si>
  <si>
    <t>ECS-3953C</t>
  </si>
  <si>
    <t>Part Number Result:</t>
  </si>
  <si>
    <t>7.0 X 5.0   ECS-3953M (3.3V)</t>
  </si>
  <si>
    <t>26.000 MHz</t>
  </si>
  <si>
    <t>-3953M-</t>
  </si>
  <si>
    <t>260-</t>
  </si>
  <si>
    <t>ECS-3953M</t>
  </si>
  <si>
    <t>Available Packages by Series</t>
  </si>
  <si>
    <t>7.0 X 5.0   ECS-3953M-BN (3.3V)</t>
  </si>
  <si>
    <t>27.000 MHz</t>
  </si>
  <si>
    <t>-3953-</t>
  </si>
  <si>
    <t>270-</t>
  </si>
  <si>
    <t>ECS-3953M-BN</t>
  </si>
  <si>
    <t>7.0 x 5.0   ECS-3955M (5.0V)</t>
  </si>
  <si>
    <t>28.63636 MHz</t>
  </si>
  <si>
    <t>-3955M-</t>
  </si>
  <si>
    <t>286.3-</t>
  </si>
  <si>
    <t>ECS-3955M</t>
  </si>
  <si>
    <t>https://www.ecsxtal.com/store/pdf/ecs-3955m.pdf</t>
  </si>
  <si>
    <t>7.0 x 5.0   ECS-5718 (1.8V)</t>
  </si>
  <si>
    <t>29.4912 MHz</t>
  </si>
  <si>
    <t>-5718-</t>
  </si>
  <si>
    <t>294.9-</t>
  </si>
  <si>
    <t>ECS-5718</t>
  </si>
  <si>
    <t>https://www.ecsxtal.com/store/pdf/ecs-5725-5718r.pdf</t>
  </si>
  <si>
    <t>7.0 x 5.0   ECS-5725 (2.5V)</t>
  </si>
  <si>
    <t>30.000 MHz</t>
  </si>
  <si>
    <t>-5725-</t>
  </si>
  <si>
    <t>300-</t>
  </si>
  <si>
    <t>ECS-5725</t>
  </si>
  <si>
    <t>7.0 X 5.0   ECS-LVDS25 (2.5V)</t>
  </si>
  <si>
    <t>32.000 MHz</t>
  </si>
  <si>
    <t>-LVDS25-</t>
  </si>
  <si>
    <t>320-</t>
  </si>
  <si>
    <t>ECS-LVDS25</t>
  </si>
  <si>
    <t>https://www.ecsxtal.com/store/pdf/ecs-LVDS25-LVDS33.pdf</t>
  </si>
  <si>
    <t>7.0 X 5.0   ECS-LVDS33 (3.3V)</t>
  </si>
  <si>
    <t>33.333 MHz</t>
  </si>
  <si>
    <t>-LVDS33-</t>
  </si>
  <si>
    <t>333.3-</t>
  </si>
  <si>
    <t>ECS-LVDS33</t>
  </si>
  <si>
    <t>7.0 X 5.0   ECS-P73 (3.3V)</t>
  </si>
  <si>
    <t>38.400 MHz</t>
  </si>
  <si>
    <t>-P73-</t>
  </si>
  <si>
    <t>384-</t>
  </si>
  <si>
    <t>ECS-P73</t>
  </si>
  <si>
    <t>https://www.ecsxtal.com/store/pdf/ecs-p73_p75.pdf</t>
  </si>
  <si>
    <t>7.0 X 5.0   ECS-P75 (5.0V)</t>
  </si>
  <si>
    <t>40.000 MHz</t>
  </si>
  <si>
    <t>-P75-</t>
  </si>
  <si>
    <t>400-</t>
  </si>
  <si>
    <t>P75</t>
  </si>
  <si>
    <t>7.0 X 5.0   ECS-PEC25 (2.5V)</t>
  </si>
  <si>
    <t>48.000 MHz</t>
  </si>
  <si>
    <t>-PEC25-</t>
  </si>
  <si>
    <t>480-</t>
  </si>
  <si>
    <t>ECS-PEC25</t>
  </si>
  <si>
    <t>https://www.ecsxtal.com/store/pdf/ecs-pec25-pec33.pdf</t>
  </si>
  <si>
    <t>7.0 x 5.0   ECS-PEC25 (2.5V) PECL</t>
  </si>
  <si>
    <t>50.000 MHz</t>
  </si>
  <si>
    <t>500-</t>
  </si>
  <si>
    <t>7.0 X 5.0   ECS-PEC33 (3.3V)</t>
  </si>
  <si>
    <t>66.000 MHz</t>
  </si>
  <si>
    <t>-PEC33-</t>
  </si>
  <si>
    <t>660-</t>
  </si>
  <si>
    <t>ECS-PEC33</t>
  </si>
  <si>
    <t>7.0 x 5.0   ECS-PEC33 (3.3V) PECL</t>
  </si>
  <si>
    <t>66.6666 MHz</t>
  </si>
  <si>
    <t>666-</t>
  </si>
  <si>
    <t>13.2 X 13.2   ECS-P83X (3.3V)</t>
  </si>
  <si>
    <t>80.000 MHz</t>
  </si>
  <si>
    <t>-P83X-</t>
  </si>
  <si>
    <t>800-</t>
  </si>
  <si>
    <t>ECS-P83X</t>
  </si>
  <si>
    <t>http://www.ecsxtal.com/store/pdf/ecs-p83x-p85x.pdf</t>
  </si>
  <si>
    <t>13.2 X 13.2   ECS-P85X (5.0V)</t>
  </si>
  <si>
    <t>100.000 MHz</t>
  </si>
  <si>
    <t>-P85X-</t>
  </si>
  <si>
    <t>1000-</t>
  </si>
  <si>
    <t>ECS-P85X</t>
  </si>
  <si>
    <t>14 X 9.8   ECS-P8F3X (3.3V)</t>
  </si>
  <si>
    <t>106.250 MHz</t>
  </si>
  <si>
    <t>-P8F3X-</t>
  </si>
  <si>
    <t>1062-</t>
  </si>
  <si>
    <t>ECS-P8F3X</t>
  </si>
  <si>
    <t>https://www.ecsxtal.com/store/pdf/ECS-P8F3X-P8F5X.pdf</t>
  </si>
  <si>
    <t>14 X 9.8   ECS-P8F5X (5.0V)</t>
  </si>
  <si>
    <t>125.000 MHz</t>
  </si>
  <si>
    <t>-P8F5X-</t>
  </si>
  <si>
    <t>1250-</t>
  </si>
  <si>
    <t>ECS-P8F5X</t>
  </si>
  <si>
    <t>133.333 MHz</t>
  </si>
  <si>
    <t>133.3-</t>
  </si>
  <si>
    <t>312.500 MHz</t>
  </si>
  <si>
    <t>312.5-</t>
  </si>
  <si>
    <t>NOTES</t>
  </si>
  <si>
    <t>-3225S-</t>
  </si>
  <si>
    <t>-3225MV-</t>
  </si>
  <si>
    <t>ECS-3225MV</t>
  </si>
  <si>
    <t>https://www.ecsxtal.com/store/pdf/ECS-3225MV.pdf</t>
  </si>
  <si>
    <t>-2520S-</t>
  </si>
  <si>
    <t>3.2 x 2.5   ECS-3225MV (1.6V - 3.6V)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</si>
</sst>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3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Times New Roman"/>
      <family val="1"/>
    </font>
    <font>
      <sz val="28"/>
      <color rgb="FF0070C0"/>
      <name val="Times New Roman"/>
      <family val="1"/>
    </font>
    <font>
      <b/>
      <sz val="16"/>
      <color rgb="FFFF0000"/>
      <name val="Times New Roman"/>
      <family val="1"/>
    </font>
    <font>
      <b/>
      <i/>
      <sz val="10"/>
      <color rgb="FF0000CC"/>
      <name val="Times New Roman"/>
      <family val="1"/>
    </font>
    <font>
      <b/>
      <i/>
      <sz val="10"/>
      <color theme="0"/>
      <name val="Times New Roman"/>
      <family val="1"/>
    </font>
    <font>
      <sz val="16"/>
      <color theme="0"/>
      <name val="Times New Roman"/>
      <family val="1"/>
    </font>
    <font>
      <sz val="16"/>
      <color rgb="FFFF0000"/>
      <name val="Times New Roman"/>
      <family val="1"/>
    </font>
    <font>
      <u/>
      <sz val="11"/>
      <color theme="0"/>
      <name val="Calibri"/>
      <family val="2"/>
      <scheme val="minor"/>
    </font>
    <font>
      <b/>
      <sz val="14"/>
      <color theme="0"/>
      <name val="Times New Roman"/>
      <family val="1"/>
    </font>
    <font>
      <b/>
      <i/>
      <sz val="10"/>
      <color theme="1"/>
      <name val="Times New Roman"/>
      <family val="1"/>
    </font>
    <font>
      <sz val="10"/>
      <color theme="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8"/>
      <color rgb="FFC00000"/>
      <name val="Times New Roman"/>
      <family val="1"/>
    </font>
    <font>
      <b/>
      <sz val="14"/>
      <color rgb="FFC00000"/>
      <name val="Times New Roman"/>
      <family val="1"/>
    </font>
    <font>
      <sz val="11"/>
      <color rgb="FFC00000"/>
      <name val="Calibri"/>
      <family val="2"/>
      <scheme val="minor"/>
    </font>
    <font>
      <b/>
      <sz val="8"/>
      <color theme="0"/>
      <name val="Times New Roman"/>
      <family val="1"/>
    </font>
    <font>
      <b/>
      <i/>
      <sz val="18"/>
      <name val="Times New Roman"/>
      <family val="1"/>
    </font>
    <font>
      <b/>
      <sz val="14"/>
      <color rgb="FFFF0000"/>
      <name val="Times New Roman"/>
      <family val="1"/>
    </font>
    <font>
      <b/>
      <sz val="20"/>
      <name val="Times New Roman"/>
      <family val="1"/>
    </font>
    <font>
      <b/>
      <sz val="14"/>
      <color theme="1"/>
      <name val="Times New Roman"/>
      <family val="1"/>
    </font>
    <font>
      <sz val="24"/>
      <color theme="1"/>
      <name val="Times New Roman"/>
      <family val="1"/>
    </font>
    <font>
      <b/>
      <sz val="14"/>
      <name val="Times New Roman"/>
      <family val="1"/>
    </font>
    <font>
      <b/>
      <u/>
      <sz val="20"/>
      <color rgb="FFFF0000"/>
      <name val="Times New Roman"/>
      <family val="1"/>
    </font>
    <font>
      <b/>
      <i/>
      <u/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5" fillId="2" borderId="1" xfId="0" applyFont="1" applyFill="1" applyBorder="1" applyAlignment="1"/>
    <xf numFmtId="0" fontId="6" fillId="2" borderId="2" xfId="0" applyFont="1" applyFill="1" applyBorder="1" applyAlignment="1"/>
    <xf numFmtId="0" fontId="6" fillId="2" borderId="2" xfId="0" applyFont="1" applyFill="1" applyBorder="1" applyAlignment="1">
      <alignment vertical="center"/>
    </xf>
    <xf numFmtId="0" fontId="7" fillId="2" borderId="2" xfId="0" applyFont="1" applyFill="1" applyBorder="1" applyAlignment="1"/>
    <xf numFmtId="0" fontId="7" fillId="2" borderId="2" xfId="0" applyFont="1" applyFill="1" applyBorder="1" applyAlignment="1">
      <alignment horizontal="center"/>
    </xf>
    <xf numFmtId="0" fontId="5" fillId="2" borderId="2" xfId="0" applyFont="1" applyFill="1" applyBorder="1" applyAlignment="1"/>
    <xf numFmtId="14" fontId="8" fillId="2" borderId="2" xfId="0" applyNumberFormat="1" applyFont="1" applyFill="1" applyBorder="1" applyAlignment="1"/>
    <xf numFmtId="14" fontId="9" fillId="2" borderId="2" xfId="0" applyNumberFormat="1" applyFont="1" applyFill="1" applyBorder="1" applyAlignment="1"/>
    <xf numFmtId="0" fontId="10" fillId="2" borderId="0" xfId="0" applyFont="1" applyFill="1"/>
    <xf numFmtId="0" fontId="3" fillId="2" borderId="0" xfId="0" applyFont="1" applyFill="1" applyProtection="1">
      <protection hidden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1" fillId="2" borderId="0" xfId="0" applyFont="1" applyFill="1"/>
    <xf numFmtId="0" fontId="5" fillId="2" borderId="0" xfId="0" applyFont="1" applyFill="1"/>
    <xf numFmtId="0" fontId="0" fillId="2" borderId="4" xfId="0" applyFill="1" applyBorder="1"/>
    <xf numFmtId="0" fontId="0" fillId="2" borderId="0" xfId="0" applyFill="1" applyBorder="1"/>
    <xf numFmtId="0" fontId="3" fillId="2" borderId="0" xfId="0" applyFont="1" applyFill="1" applyBorder="1"/>
    <xf numFmtId="0" fontId="3" fillId="2" borderId="0" xfId="0" quotePrefix="1" applyFont="1" applyFill="1"/>
    <xf numFmtId="0" fontId="3" fillId="2" borderId="0" xfId="0" applyFont="1" applyFill="1" applyAlignment="1"/>
    <xf numFmtId="0" fontId="12" fillId="0" borderId="0" xfId="1" applyFont="1" applyAlignment="1"/>
    <xf numFmtId="0" fontId="13" fillId="2" borderId="6" xfId="0" applyFont="1" applyFill="1" applyBorder="1" applyAlignment="1">
      <alignment vertical="center"/>
    </xf>
    <xf numFmtId="0" fontId="13" fillId="2" borderId="6" xfId="0" applyFont="1" applyFill="1" applyBorder="1" applyAlignment="1" applyProtection="1">
      <alignment horizontal="center" vertical="center"/>
      <protection hidden="1"/>
    </xf>
    <xf numFmtId="0" fontId="13" fillId="2" borderId="6" xfId="0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12" fillId="2" borderId="0" xfId="1" applyFont="1" applyFill="1"/>
    <xf numFmtId="0" fontId="3" fillId="2" borderId="0" xfId="0" applyFont="1" applyFill="1" applyAlignment="1">
      <alignment wrapText="1"/>
    </xf>
    <xf numFmtId="0" fontId="14" fillId="2" borderId="4" xfId="0" applyFont="1" applyFill="1" applyBorder="1" applyAlignment="1">
      <alignment horizontal="right"/>
    </xf>
    <xf numFmtId="0" fontId="14" fillId="2" borderId="0" xfId="0" applyFont="1" applyFill="1" applyBorder="1" applyAlignment="1"/>
    <xf numFmtId="0" fontId="14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right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/>
    <xf numFmtId="0" fontId="3" fillId="2" borderId="0" xfId="0" applyFont="1" applyFill="1" applyBorder="1" applyAlignment="1"/>
    <xf numFmtId="0" fontId="8" fillId="2" borderId="4" xfId="0" applyFont="1" applyFill="1" applyBorder="1"/>
    <xf numFmtId="0" fontId="2" fillId="2" borderId="0" xfId="0" applyFont="1" applyFill="1" applyBorder="1"/>
    <xf numFmtId="0" fontId="9" fillId="2" borderId="0" xfId="0" applyFont="1" applyFill="1" applyBorder="1" applyAlignment="1"/>
    <xf numFmtId="164" fontId="3" fillId="2" borderId="0" xfId="0" applyNumberFormat="1" applyFont="1" applyFill="1" applyProtection="1">
      <protection hidden="1"/>
    </xf>
    <xf numFmtId="0" fontId="0" fillId="2" borderId="0" xfId="0" applyFill="1" applyBorder="1" applyAlignment="1">
      <alignment vertical="top"/>
    </xf>
    <xf numFmtId="0" fontId="15" fillId="2" borderId="0" xfId="0" applyFont="1" applyFill="1"/>
    <xf numFmtId="0" fontId="9" fillId="2" borderId="0" xfId="0" applyFont="1" applyFill="1"/>
    <xf numFmtId="0" fontId="3" fillId="2" borderId="0" xfId="0" quotePrefix="1" applyFont="1" applyFill="1" applyAlignment="1">
      <alignment horizontal="left"/>
    </xf>
    <xf numFmtId="0" fontId="16" fillId="2" borderId="0" xfId="0" applyFont="1" applyFill="1"/>
    <xf numFmtId="0" fontId="17" fillId="2" borderId="0" xfId="0" applyFont="1" applyFill="1"/>
    <xf numFmtId="0" fontId="15" fillId="2" borderId="0" xfId="0" applyFont="1" applyFill="1" applyProtection="1">
      <protection hidden="1"/>
    </xf>
    <xf numFmtId="0" fontId="18" fillId="2" borderId="0" xfId="0" applyFont="1" applyFill="1"/>
    <xf numFmtId="0" fontId="8" fillId="2" borderId="0" xfId="0" applyFont="1" applyFill="1"/>
    <xf numFmtId="0" fontId="9" fillId="2" borderId="0" xfId="0" applyFont="1" applyFill="1" applyProtection="1">
      <protection hidden="1"/>
    </xf>
    <xf numFmtId="0" fontId="19" fillId="2" borderId="7" xfId="0" applyFont="1" applyFill="1" applyBorder="1" applyAlignment="1" applyProtection="1">
      <alignment vertical="center"/>
    </xf>
    <xf numFmtId="0" fontId="20" fillId="2" borderId="6" xfId="0" applyFont="1" applyFill="1" applyBorder="1" applyProtection="1">
      <protection hidden="1"/>
    </xf>
    <xf numFmtId="0" fontId="20" fillId="2" borderId="6" xfId="0" applyFont="1" applyFill="1" applyBorder="1" applyAlignment="1" applyProtection="1">
      <alignment horizontal="center"/>
      <protection hidden="1"/>
    </xf>
    <xf numFmtId="0" fontId="21" fillId="2" borderId="6" xfId="0" applyFont="1" applyFill="1" applyBorder="1"/>
    <xf numFmtId="164" fontId="20" fillId="2" borderId="6" xfId="0" applyNumberFormat="1" applyFont="1" applyFill="1" applyBorder="1" applyAlignment="1" applyProtection="1">
      <alignment horizontal="right"/>
      <protection hidden="1"/>
    </xf>
    <xf numFmtId="164" fontId="22" fillId="2" borderId="6" xfId="0" applyNumberFormat="1" applyFont="1" applyFill="1" applyBorder="1" applyAlignment="1" applyProtection="1">
      <alignment horizontal="right"/>
      <protection hidden="1"/>
    </xf>
    <xf numFmtId="0" fontId="23" fillId="3" borderId="9" xfId="0" applyFont="1" applyFill="1" applyBorder="1" applyAlignment="1" applyProtection="1">
      <alignment vertical="center"/>
    </xf>
    <xf numFmtId="0" fontId="24" fillId="3" borderId="10" xfId="0" applyFont="1" applyFill="1" applyBorder="1" applyProtection="1">
      <protection hidden="1"/>
    </xf>
    <xf numFmtId="0" fontId="25" fillId="3" borderId="10" xfId="0" applyFont="1" applyFill="1" applyBorder="1" applyAlignment="1" applyProtection="1">
      <alignment vertical="center"/>
      <protection hidden="1"/>
    </xf>
    <xf numFmtId="0" fontId="0" fillId="3" borderId="10" xfId="0" applyFill="1" applyBorder="1"/>
    <xf numFmtId="0" fontId="26" fillId="3" borderId="10" xfId="0" applyFont="1" applyFill="1" applyBorder="1" applyAlignment="1">
      <alignment vertical="center"/>
    </xf>
    <xf numFmtId="0" fontId="27" fillId="3" borderId="10" xfId="0" applyFont="1" applyFill="1" applyBorder="1" applyAlignment="1">
      <alignment horizontal="center" vertical="center"/>
    </xf>
    <xf numFmtId="164" fontId="28" fillId="3" borderId="10" xfId="0" applyNumberFormat="1" applyFont="1" applyFill="1" applyBorder="1" applyAlignment="1" applyProtection="1">
      <alignment horizontal="right"/>
      <protection hidden="1"/>
    </xf>
    <xf numFmtId="0" fontId="26" fillId="3" borderId="10" xfId="0" applyFont="1" applyFill="1" applyBorder="1" applyAlignment="1">
      <alignment horizontal="center" vertical="center"/>
    </xf>
    <xf numFmtId="0" fontId="29" fillId="3" borderId="10" xfId="1" quotePrefix="1" applyFont="1" applyFill="1" applyBorder="1" applyAlignment="1">
      <alignment horizontal="left" vertical="center"/>
    </xf>
    <xf numFmtId="164" fontId="13" fillId="3" borderId="10" xfId="0" applyNumberFormat="1" applyFont="1" applyFill="1" applyBorder="1" applyAlignment="1" applyProtection="1">
      <alignment horizontal="right"/>
      <protection hidden="1"/>
    </xf>
    <xf numFmtId="0" fontId="30" fillId="2" borderId="4" xfId="0" applyFont="1" applyFill="1" applyBorder="1"/>
    <xf numFmtId="0" fontId="12" fillId="2" borderId="0" xfId="1" applyNumberFormat="1" applyFont="1" applyFill="1"/>
    <xf numFmtId="0" fontId="31" fillId="2" borderId="1" xfId="0" applyFont="1" applyFill="1" applyBorder="1"/>
    <xf numFmtId="0" fontId="31" fillId="2" borderId="3" xfId="0" applyFont="1" applyFill="1" applyBorder="1"/>
    <xf numFmtId="0" fontId="31" fillId="2" borderId="2" xfId="0" applyFont="1" applyFill="1" applyBorder="1"/>
    <xf numFmtId="0" fontId="32" fillId="2" borderId="2" xfId="0" applyFont="1" applyFill="1" applyBorder="1"/>
    <xf numFmtId="0" fontId="32" fillId="2" borderId="3" xfId="0" applyFont="1" applyFill="1" applyBorder="1"/>
    <xf numFmtId="0" fontId="33" fillId="2" borderId="1" xfId="0" applyFont="1" applyFill="1" applyBorder="1"/>
    <xf numFmtId="0" fontId="32" fillId="2" borderId="4" xfId="0" applyFont="1" applyFill="1" applyBorder="1"/>
    <xf numFmtId="0" fontId="32" fillId="2" borderId="5" xfId="0" applyFont="1" applyFill="1" applyBorder="1"/>
    <xf numFmtId="0" fontId="32" fillId="2" borderId="0" xfId="0" applyFont="1" applyFill="1" applyBorder="1"/>
    <xf numFmtId="0" fontId="34" fillId="2" borderId="4" xfId="0" applyFont="1" applyFill="1" applyBorder="1"/>
    <xf numFmtId="0" fontId="31" fillId="2" borderId="0" xfId="0" applyFont="1" applyFill="1" applyBorder="1"/>
    <xf numFmtId="0" fontId="31" fillId="2" borderId="4" xfId="0" applyFont="1" applyFill="1" applyBorder="1"/>
    <xf numFmtId="0" fontId="31" fillId="2" borderId="5" xfId="0" applyFont="1" applyFill="1" applyBorder="1"/>
    <xf numFmtId="0" fontId="3" fillId="2" borderId="0" xfId="0" applyNumberFormat="1" applyFont="1" applyFill="1"/>
    <xf numFmtId="0" fontId="3" fillId="2" borderId="0" xfId="0" quotePrefix="1" applyNumberFormat="1" applyFont="1" applyFill="1"/>
    <xf numFmtId="0" fontId="34" fillId="2" borderId="0" xfId="0" applyFont="1" applyFill="1" applyBorder="1"/>
    <xf numFmtId="0" fontId="3" fillId="2" borderId="6" xfId="0" applyFont="1" applyFill="1" applyBorder="1" applyAlignment="1">
      <alignment horizontal="justify" vertical="top"/>
    </xf>
    <xf numFmtId="0" fontId="0" fillId="2" borderId="1" xfId="0" applyFill="1" applyBorder="1" applyAlignment="1"/>
    <xf numFmtId="0" fontId="0" fillId="2" borderId="2" xfId="0" applyFill="1" applyBorder="1" applyAlignment="1"/>
    <xf numFmtId="0" fontId="3" fillId="2" borderId="10" xfId="0" applyFont="1" applyFill="1" applyBorder="1" applyAlignment="1">
      <alignment horizontal="justify" vertical="top"/>
    </xf>
    <xf numFmtId="0" fontId="0" fillId="2" borderId="9" xfId="0" applyFill="1" applyBorder="1" applyAlignment="1">
      <alignment horizontal="justify" vertical="top"/>
    </xf>
    <xf numFmtId="0" fontId="0" fillId="2" borderId="10" xfId="0" applyFill="1" applyBorder="1" applyAlignment="1">
      <alignment horizontal="justify" vertical="top"/>
    </xf>
    <xf numFmtId="0" fontId="11" fillId="2" borderId="3" xfId="0" applyFont="1" applyFill="1" applyBorder="1"/>
    <xf numFmtId="0" fontId="1" fillId="2" borderId="5" xfId="0" applyFont="1" applyFill="1" applyBorder="1"/>
    <xf numFmtId="0" fontId="18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wrapText="1"/>
    </xf>
    <xf numFmtId="164" fontId="24" fillId="2" borderId="8" xfId="0" applyNumberFormat="1" applyFont="1" applyFill="1" applyBorder="1" applyAlignment="1" applyProtection="1">
      <alignment horizontal="right"/>
      <protection hidden="1"/>
    </xf>
    <xf numFmtId="164" fontId="24" fillId="3" borderId="11" xfId="0" applyNumberFormat="1" applyFont="1" applyFill="1" applyBorder="1" applyAlignment="1" applyProtection="1">
      <alignment horizontal="right"/>
      <protection hidden="1"/>
    </xf>
    <xf numFmtId="0" fontId="35" fillId="2" borderId="3" xfId="0" applyFont="1" applyFill="1" applyBorder="1"/>
    <xf numFmtId="0" fontId="35" fillId="2" borderId="5" xfId="0" applyFont="1" applyFill="1" applyBorder="1"/>
    <xf numFmtId="0" fontId="1" fillId="2" borderId="5" xfId="0" applyFont="1" applyFill="1" applyBorder="1" applyAlignment="1"/>
    <xf numFmtId="0" fontId="1" fillId="2" borderId="8" xfId="0" applyFont="1" applyFill="1" applyBorder="1" applyAlignment="1">
      <alignment horizontal="justify" vertical="top"/>
    </xf>
    <xf numFmtId="0" fontId="1" fillId="2" borderId="11" xfId="0" applyFont="1" applyFill="1" applyBorder="1" applyAlignment="1">
      <alignment horizontal="justify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5" dropStyle="combo" dx="39" fmlaLink="$FW$3" fmlaRange="$FP$2:$FP$48" noThreeD="1" sel="25" val="22"/>
</file>

<file path=xl/ctrlProps/ctrlProp2.xml><?xml version="1.0" encoding="utf-8"?>
<formControlPr xmlns="http://schemas.microsoft.com/office/spreadsheetml/2009/9/main" objectType="Drop" dropLines="46" dropStyle="combo" dx="39" fmlaLink="$FW$2" fmlaRange="$FN$2:$FN$49" noThreeD="1" sel="17" val="2"/>
</file>

<file path=xl/ctrlProps/ctrlProp3.xml><?xml version="1.0" encoding="utf-8"?>
<formControlPr xmlns="http://schemas.microsoft.com/office/spreadsheetml/2009/9/main" objectType="Drop" dropStyle="combo" dx="39" fmlaLink="$FW$5" fmlaRange="$FR$2:$FR$8" noThreeD="1" sel="4" val="0"/>
</file>

<file path=xl/ctrlProps/ctrlProp4.xml><?xml version="1.0" encoding="utf-8"?>
<formControlPr xmlns="http://schemas.microsoft.com/office/spreadsheetml/2009/9/main" objectType="Drop" dropStyle="combo" dx="39" fmlaLink="$FW$4" fmlaRange="$FQ$2:$FQ$10" noThreeD="1" sel="9" val="0"/>
</file>

<file path=xl/ctrlProps/ctrlProp5.xml><?xml version="1.0" encoding="utf-8"?>
<formControlPr xmlns="http://schemas.microsoft.com/office/spreadsheetml/2009/9/main" objectType="Drop" dropStyle="combo" dx="22" fmlaLink="$FW$7" fmlaRange="$FS$2:$FS$3" noThreeD="1" sel="2" val="0"/>
</file>

<file path=xl/ctrlProps/ctrlProp6.xml><?xml version="1.0" encoding="utf-8"?>
<formControlPr xmlns="http://schemas.microsoft.com/office/spreadsheetml/2009/9/main" objectType="Drop" dropStyle="combo" dx="20" fmlaLink="$FW$8" fmlaRange="$FO$2:$FO$7" noThreeD="1" sel="5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48447</xdr:colOff>
      <xdr:row>1</xdr:row>
      <xdr:rowOff>66933</xdr:rowOff>
    </xdr:from>
    <xdr:ext cx="4434227" cy="46801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58597" y="514608"/>
          <a:ext cx="443422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Example:</a:t>
          </a:r>
          <a:r>
            <a:rPr lang="en-US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ECS-2520S18-270-FN-TR</a:t>
          </a:r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</xdr:colOff>
          <xdr:row>9</xdr:row>
          <xdr:rowOff>556260</xdr:rowOff>
        </xdr:from>
        <xdr:to>
          <xdr:col>9</xdr:col>
          <xdr:colOff>228600</xdr:colOff>
          <xdr:row>11</xdr:row>
          <xdr:rowOff>38100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9</xdr:row>
          <xdr:rowOff>487680</xdr:rowOff>
        </xdr:from>
        <xdr:to>
          <xdr:col>3</xdr:col>
          <xdr:colOff>45720</xdr:colOff>
          <xdr:row>10</xdr:row>
          <xdr:rowOff>175260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480060</xdr:colOff>
          <xdr:row>9</xdr:row>
          <xdr:rowOff>533400</xdr:rowOff>
        </xdr:from>
        <xdr:to>
          <xdr:col>16</xdr:col>
          <xdr:colOff>228600</xdr:colOff>
          <xdr:row>11</xdr:row>
          <xdr:rowOff>38100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9</xdr:row>
          <xdr:rowOff>533400</xdr:rowOff>
        </xdr:from>
        <xdr:to>
          <xdr:col>13</xdr:col>
          <xdr:colOff>236220</xdr:colOff>
          <xdr:row>11</xdr:row>
          <xdr:rowOff>38100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121920</xdr:colOff>
          <xdr:row>9</xdr:row>
          <xdr:rowOff>525780</xdr:rowOff>
        </xdr:from>
        <xdr:to>
          <xdr:col>19</xdr:col>
          <xdr:colOff>1181100</xdr:colOff>
          <xdr:row>11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9</xdr:row>
          <xdr:rowOff>495300</xdr:rowOff>
        </xdr:from>
        <xdr:to>
          <xdr:col>4</xdr:col>
          <xdr:colOff>175260</xdr:colOff>
          <xdr:row>11</xdr:row>
          <xdr:rowOff>45720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35859</xdr:colOff>
      <xdr:row>11</xdr:row>
      <xdr:rowOff>100852</xdr:rowOff>
    </xdr:from>
    <xdr:to>
      <xdr:col>13</xdr:col>
      <xdr:colOff>246528</xdr:colOff>
      <xdr:row>19</xdr:row>
      <xdr:rowOff>117661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436659" y="3082177"/>
          <a:ext cx="2239494" cy="1540809"/>
        </a:xfrm>
        <a:prstGeom prst="rect">
          <a:avLst/>
        </a:prstGeom>
        <a:solidFill>
          <a:schemeClr val="lt1"/>
        </a:solidFill>
        <a:ln w="9525" cmpd="thickThin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tx1"/>
              </a:solidFill>
            </a:rPr>
            <a:t>  A = 100ppm</a:t>
          </a:r>
        </a:p>
        <a:p>
          <a:pPr algn="ctr"/>
          <a:r>
            <a:rPr lang="en-US" sz="1100" b="1">
              <a:solidFill>
                <a:schemeClr val="tx1"/>
              </a:solidFill>
            </a:rPr>
            <a:t>B = 50ppm</a:t>
          </a:r>
        </a:p>
        <a:p>
          <a:pPr algn="ctr"/>
          <a:r>
            <a:rPr lang="en-US" sz="1100" b="1">
              <a:solidFill>
                <a:schemeClr val="tx1"/>
              </a:solidFill>
            </a:rPr>
            <a:t>C</a:t>
          </a:r>
          <a:r>
            <a:rPr lang="en-US" sz="1100" b="1" baseline="0">
              <a:solidFill>
                <a:schemeClr val="tx1"/>
              </a:solidFill>
            </a:rPr>
            <a:t> = 25ppm</a:t>
          </a:r>
        </a:p>
        <a:p>
          <a:pPr algn="ctr"/>
          <a:r>
            <a:rPr lang="en-US" sz="1100" b="1" baseline="0">
              <a:solidFill>
                <a:schemeClr val="tx1"/>
              </a:solidFill>
            </a:rPr>
            <a:t>D = 20ppm</a:t>
          </a:r>
        </a:p>
        <a:p>
          <a:pPr algn="ctr"/>
          <a:r>
            <a:rPr lang="en-US" sz="1100" b="1" baseline="0">
              <a:solidFill>
                <a:schemeClr val="tx1"/>
              </a:solidFill>
            </a:rPr>
            <a:t>D= </a:t>
          </a:r>
          <a:r>
            <a:rPr lang="en-US" sz="1100" b="1" baseline="0">
              <a:solidFill>
                <a:srgbClr val="C00000"/>
              </a:solidFill>
            </a:rPr>
            <a:t>30ppm with ECS-2520Q only</a:t>
          </a:r>
        </a:p>
        <a:p>
          <a:pPr algn="ctr"/>
          <a:r>
            <a:rPr lang="en-US" sz="1100" b="1" baseline="0">
              <a:solidFill>
                <a:schemeClr val="tx1"/>
              </a:solidFill>
            </a:rPr>
            <a:t>E = 15ppm</a:t>
          </a:r>
        </a:p>
        <a:p>
          <a:pPr algn="ctr"/>
          <a:r>
            <a:rPr lang="en-US" sz="1100" b="1" baseline="0">
              <a:solidFill>
                <a:schemeClr val="tx1"/>
              </a:solidFill>
            </a:rPr>
            <a:t>F = 10ppm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 = 30ppm</a:t>
          </a:r>
          <a:endParaRPr lang="en-US">
            <a:effectLst/>
          </a:endParaRPr>
        </a:p>
        <a:p>
          <a:pPr algn="ctr"/>
          <a:endParaRPr lang="en-US" sz="1100" b="1">
            <a:solidFill>
              <a:srgbClr val="C00000"/>
            </a:solidFill>
          </a:endParaRPr>
        </a:p>
      </xdr:txBody>
    </xdr:sp>
    <xdr:clientData/>
  </xdr:twoCellAnchor>
  <xdr:twoCellAnchor>
    <xdr:from>
      <xdr:col>0</xdr:col>
      <xdr:colOff>616325</xdr:colOff>
      <xdr:row>11</xdr:row>
      <xdr:rowOff>114299</xdr:rowOff>
    </xdr:from>
    <xdr:to>
      <xdr:col>3</xdr:col>
      <xdr:colOff>28575</xdr:colOff>
      <xdr:row>20</xdr:row>
      <xdr:rowOff>171450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6325" y="3095064"/>
          <a:ext cx="2112868" cy="1771651"/>
        </a:xfrm>
        <a:prstGeom prst="rect">
          <a:avLst/>
        </a:prstGeom>
        <a:solidFill>
          <a:schemeClr val="lt1"/>
        </a:solidFill>
        <a:ln w="9525" cmpd="thickThin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tx1"/>
              </a:solidFill>
            </a:rPr>
            <a:t>ECS-2520S</a:t>
          </a:r>
        </a:p>
        <a:p>
          <a:pPr algn="ctr"/>
          <a:endParaRPr lang="en-US" sz="1100" b="1">
            <a:solidFill>
              <a:schemeClr val="tx1"/>
            </a:solidFill>
          </a:endParaRPr>
        </a:p>
        <a:p>
          <a:pPr algn="l"/>
          <a:r>
            <a:rPr lang="en-US" sz="1100" b="1">
              <a:solidFill>
                <a:srgbClr val="C00000"/>
              </a:solidFill>
            </a:rPr>
            <a:t>Once the series has been chosen,  the Data-Sheet</a:t>
          </a:r>
          <a:r>
            <a:rPr lang="en-US" sz="1100" b="1" baseline="0">
              <a:solidFill>
                <a:srgbClr val="C00000"/>
              </a:solidFill>
            </a:rPr>
            <a:t> is available by clicking the CLICK FOR DATA SHEET link next to the created part number below.</a:t>
          </a:r>
        </a:p>
        <a:p>
          <a:pPr algn="l"/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240365</xdr:colOff>
      <xdr:row>11</xdr:row>
      <xdr:rowOff>125505</xdr:rowOff>
    </xdr:from>
    <xdr:to>
      <xdr:col>4</xdr:col>
      <xdr:colOff>173691</xdr:colOff>
      <xdr:row>28</xdr:row>
      <xdr:rowOff>72837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935940" y="3106830"/>
          <a:ext cx="1381126" cy="3166782"/>
        </a:xfrm>
        <a:prstGeom prst="rect">
          <a:avLst/>
        </a:prstGeom>
        <a:solidFill>
          <a:schemeClr val="lt1"/>
        </a:solidFill>
        <a:ln w="9525" cmpd="thickThin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tx1"/>
              </a:solidFill>
            </a:rPr>
            <a:t>18 = +1.8V</a:t>
          </a:r>
        </a:p>
        <a:p>
          <a:pPr algn="l"/>
          <a:r>
            <a:rPr lang="en-US" sz="1100" b="1">
              <a:solidFill>
                <a:schemeClr val="tx1"/>
              </a:solidFill>
            </a:rPr>
            <a:t>25</a:t>
          </a:r>
          <a:r>
            <a:rPr lang="en-US" sz="1100" b="1" baseline="0">
              <a:solidFill>
                <a:schemeClr val="tx1"/>
              </a:solidFill>
            </a:rPr>
            <a:t> = +2.5V</a:t>
          </a:r>
        </a:p>
        <a:p>
          <a:pPr algn="l"/>
          <a:r>
            <a:rPr lang="en-US" sz="1100" b="1" baseline="0">
              <a:solidFill>
                <a:schemeClr val="tx1"/>
              </a:solidFill>
            </a:rPr>
            <a:t>30 = +3.0V</a:t>
          </a:r>
        </a:p>
        <a:p>
          <a:pPr algn="l"/>
          <a:r>
            <a:rPr lang="en-US" sz="1100" b="1" baseline="0">
              <a:solidFill>
                <a:schemeClr val="tx1"/>
              </a:solidFill>
            </a:rPr>
            <a:t>33 = +3.3V</a:t>
          </a:r>
        </a:p>
        <a:p>
          <a:pPr algn="l"/>
          <a:r>
            <a:rPr lang="en-US" sz="1100" b="1" baseline="0">
              <a:solidFill>
                <a:schemeClr val="tx1"/>
              </a:solidFill>
            </a:rPr>
            <a:t>50 = +5.0V</a:t>
          </a:r>
        </a:p>
        <a:p>
          <a:pPr algn="l"/>
          <a:endParaRPr lang="en-US" sz="1100" b="1" baseline="0">
            <a:solidFill>
              <a:schemeClr val="tx1"/>
            </a:solidFill>
          </a:endParaRPr>
        </a:p>
        <a:p>
          <a:pPr algn="l"/>
          <a:r>
            <a:rPr lang="en-US" sz="1400" b="1">
              <a:solidFill>
                <a:srgbClr val="C00000"/>
              </a:solidFill>
            </a:rPr>
            <a:t>Voltage</a:t>
          </a:r>
          <a:r>
            <a:rPr lang="en-US" sz="1400" b="1" baseline="0">
              <a:solidFill>
                <a:srgbClr val="C00000"/>
              </a:solidFill>
            </a:rPr>
            <a:t> is not required for those series indicating voltage, the selection will be omitted. </a:t>
          </a:r>
          <a:endParaRPr lang="en-US" sz="1400" b="1">
            <a:solidFill>
              <a:srgbClr val="C00000"/>
            </a:solidFill>
          </a:endParaRPr>
        </a:p>
      </xdr:txBody>
    </xdr:sp>
    <xdr:clientData/>
  </xdr:twoCellAnchor>
  <xdr:twoCellAnchor>
    <xdr:from>
      <xdr:col>5</xdr:col>
      <xdr:colOff>123264</xdr:colOff>
      <xdr:row>11</xdr:row>
      <xdr:rowOff>138393</xdr:rowOff>
    </xdr:from>
    <xdr:to>
      <xdr:col>9</xdr:col>
      <xdr:colOff>223557</xdr:colOff>
      <xdr:row>19</xdr:row>
      <xdr:rowOff>112058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4495239" y="3119718"/>
          <a:ext cx="1814793" cy="1497665"/>
        </a:xfrm>
        <a:prstGeom prst="rect">
          <a:avLst/>
        </a:prstGeom>
        <a:solidFill>
          <a:schemeClr val="lt1"/>
        </a:solidFill>
        <a:ln w="9525" cmpd="thickThin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tx1"/>
              </a:solidFill>
            </a:rPr>
            <a:t>25.000MHz = 250</a:t>
          </a:r>
        </a:p>
        <a:p>
          <a:pPr algn="ctr"/>
          <a:endParaRPr lang="en-US" sz="1100">
            <a:solidFill>
              <a:schemeClr val="tx1"/>
            </a:solidFill>
          </a:endParaRPr>
        </a:p>
        <a:p>
          <a:pPr algn="l"/>
          <a:r>
            <a:rPr lang="en-US" sz="1100" b="1" i="1" u="none">
              <a:solidFill>
                <a:schemeClr val="tx1"/>
              </a:solidFill>
            </a:rPr>
            <a:t>Developed</a:t>
          </a:r>
          <a:r>
            <a:rPr lang="en-US" sz="1100" b="1" i="1" u="none" baseline="0">
              <a:solidFill>
                <a:schemeClr val="tx1"/>
              </a:solidFill>
            </a:rPr>
            <a:t> Frequencies available on the data-sheet</a:t>
          </a:r>
          <a:endParaRPr lang="en-US" sz="1100" b="1" i="1" u="none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454959</xdr:colOff>
      <xdr:row>11</xdr:row>
      <xdr:rowOff>129431</xdr:rowOff>
    </xdr:from>
    <xdr:to>
      <xdr:col>16</xdr:col>
      <xdr:colOff>207309</xdr:colOff>
      <xdr:row>19</xdr:row>
      <xdr:rowOff>95250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884584" y="3110756"/>
          <a:ext cx="1495425" cy="1489819"/>
        </a:xfrm>
        <a:prstGeom prst="rect">
          <a:avLst/>
        </a:prstGeom>
        <a:solidFill>
          <a:schemeClr val="lt1"/>
        </a:solidFill>
        <a:ln w="9525" cmpd="thickThin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tx1"/>
              </a:solidFill>
            </a:rPr>
            <a:t>L = -10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~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+70°C</a:t>
          </a:r>
          <a:endParaRPr lang="en-US" sz="1100" b="1">
            <a:solidFill>
              <a:schemeClr val="tx1"/>
            </a:solidFill>
          </a:endParaRPr>
        </a:p>
        <a:p>
          <a:pPr algn="l"/>
          <a:r>
            <a:rPr lang="en-US" sz="1100" b="1">
              <a:solidFill>
                <a:schemeClr val="tx1"/>
              </a:solidFill>
            </a:rPr>
            <a:t>M = -20</a:t>
          </a:r>
          <a:r>
            <a:rPr lang="en-US" sz="1100" b="1" baseline="0">
              <a:solidFill>
                <a:schemeClr val="tx1"/>
              </a:solidFill>
            </a:rPr>
            <a:t> ~ </a:t>
          </a:r>
          <a:r>
            <a:rPr lang="en-US" b="1"/>
            <a:t>+70°C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b="1"/>
            <a:t>N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-40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~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+85°C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-40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~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+105°C</a:t>
          </a:r>
          <a:endParaRPr lang="en-US" b="1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b="1">
              <a:effectLst/>
            </a:rPr>
            <a:t>S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 -40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~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+125°C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= -55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~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+125°C</a:t>
          </a:r>
          <a:endParaRPr lang="en-US" b="1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algn="l"/>
          <a:endParaRPr lang="en-US"/>
        </a:p>
        <a:p>
          <a:pPr algn="ctr"/>
          <a:endParaRPr lang="en-US" sz="110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17</xdr:col>
      <xdr:colOff>123823</xdr:colOff>
      <xdr:row>11</xdr:row>
      <xdr:rowOff>127187</xdr:rowOff>
    </xdr:from>
    <xdr:to>
      <xdr:col>19</xdr:col>
      <xdr:colOff>1159809</xdr:colOff>
      <xdr:row>19</xdr:row>
      <xdr:rowOff>106456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648948" y="3108512"/>
          <a:ext cx="1721786" cy="1503269"/>
        </a:xfrm>
        <a:prstGeom prst="rect">
          <a:avLst/>
        </a:prstGeom>
        <a:solidFill>
          <a:schemeClr val="lt1"/>
        </a:solidFill>
        <a:ln w="9525" cmpd="thickThin">
          <a:solidFill>
            <a:schemeClr val="tx2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tx1"/>
              </a:solidFill>
            </a:rPr>
            <a:t>BLANK = BULK</a:t>
          </a:r>
        </a:p>
        <a:p>
          <a:pPr algn="ctr"/>
          <a:r>
            <a:rPr lang="en-US" sz="1100" b="1">
              <a:solidFill>
                <a:schemeClr val="tx1"/>
              </a:solidFill>
            </a:rPr>
            <a:t>TR = Tape &amp; Reel</a:t>
          </a:r>
        </a:p>
      </xdr:txBody>
    </xdr:sp>
    <xdr:clientData/>
  </xdr:twoCellAnchor>
  <xdr:oneCellAnchor>
    <xdr:from>
      <xdr:col>13</xdr:col>
      <xdr:colOff>235323</xdr:colOff>
      <xdr:row>20</xdr:row>
      <xdr:rowOff>28015</xdr:rowOff>
    </xdr:from>
    <xdr:ext cx="2167519" cy="349018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4948" y="4723840"/>
          <a:ext cx="2167519" cy="349018"/>
        </a:xfrm>
        <a:prstGeom prst="rect">
          <a:avLst/>
        </a:prstGeom>
      </xdr:spPr>
    </xdr:pic>
    <xdr:clientData/>
  </xdr:oneCellAnchor>
  <xdr:oneCellAnchor>
    <xdr:from>
      <xdr:col>0</xdr:col>
      <xdr:colOff>476250</xdr:colOff>
      <xdr:row>0</xdr:row>
      <xdr:rowOff>114300</xdr:rowOff>
    </xdr:from>
    <xdr:ext cx="1726267" cy="1582831"/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114300"/>
          <a:ext cx="1726267" cy="1582831"/>
        </a:xfrm>
        <a:prstGeom prst="rect">
          <a:avLst/>
        </a:prstGeom>
      </xdr:spPr>
    </xdr:pic>
    <xdr:clientData/>
  </xdr:oneCellAnchor>
  <xdr:oneCellAnchor>
    <xdr:from>
      <xdr:col>6</xdr:col>
      <xdr:colOff>423951</xdr:colOff>
      <xdr:row>4</xdr:row>
      <xdr:rowOff>78441</xdr:rowOff>
    </xdr:from>
    <xdr:ext cx="4076437" cy="468013"/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005476" y="1145241"/>
          <a:ext cx="407643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Example:</a:t>
          </a:r>
          <a:r>
            <a:rPr lang="en-US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ECS-2018-480-BN-TR</a:t>
          </a:r>
          <a:endParaRPr lang="en-US" sz="2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0</xdr:col>
      <xdr:colOff>33619</xdr:colOff>
      <xdr:row>31</xdr:row>
      <xdr:rowOff>22412</xdr:rowOff>
    </xdr:from>
    <xdr:to>
      <xdr:col>1</xdr:col>
      <xdr:colOff>1036543</xdr:colOff>
      <xdr:row>47</xdr:row>
      <xdr:rowOff>44823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3619" y="7099487"/>
          <a:ext cx="2231649" cy="32609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2.0 X 1.6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ECS-1618 (1.8V) HCMOS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ECS-1633 (3.3V) HCMOS</a:t>
          </a:r>
          <a:r>
            <a:rPr lang="en-US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ECS-2016MV </a:t>
          </a:r>
          <a:r>
            <a:rPr lang="en-US" sz="11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(MULTI-VOLT</a:t>
          </a:r>
          <a:r>
            <a:rPr lang="en-US" sz="11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TECHNOLOGY 1.6V~3.6V)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>
            <a:solidFill>
              <a:srgbClr val="FF0000"/>
            </a:solidFill>
            <a:effectLst/>
          </a:endParaRP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</a:p>
        <a:p>
          <a:endParaRPr lang="en-US" sz="12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7.5 X 5.0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ECS-3951M-BN ONLY (5.0V)</a:t>
          </a:r>
          <a:r>
            <a:rPr lang="en-US" sz="1200"/>
            <a:t> </a:t>
          </a:r>
        </a:p>
        <a:p>
          <a:r>
            <a:rPr lang="en-US" sz="1200"/>
            <a:t>ECS-3951C (5.0V)</a:t>
          </a:r>
        </a:p>
        <a:p>
          <a:r>
            <a:rPr lang="en-US" sz="1200"/>
            <a:t>ECS-3953C (3.3V)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ECS-3953M-BN ONLY (3.3V)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ECS-3955M (5.0V)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ECS-5718 1.8V)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ECS-5725 (2.5V)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ECS-LVDS25 (2.5V)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ECS-LVDS33 (3.3V)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ECS-P73</a:t>
          </a: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(3.3V)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PROGRAMMABLE</a:t>
          </a:r>
          <a:endParaRPr lang="en-US" sz="12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ECS-P75 (5.0V) PROGRAMMABLE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ECS-PEC25 (2.5V) PECL</a:t>
          </a:r>
          <a:endParaRPr lang="en-US" sz="12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ECS-PEC25 (2.5V) PECL</a:t>
          </a:r>
          <a:endParaRPr lang="en-US" sz="12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</a:p>
      </xdr:txBody>
    </xdr:sp>
    <xdr:clientData/>
  </xdr:twoCellAnchor>
  <xdr:twoCellAnchor>
    <xdr:from>
      <xdr:col>2</xdr:col>
      <xdr:colOff>22412</xdr:colOff>
      <xdr:row>31</xdr:row>
      <xdr:rowOff>22412</xdr:rowOff>
    </xdr:from>
    <xdr:to>
      <xdr:col>6</xdr:col>
      <xdr:colOff>302559</xdr:colOff>
      <xdr:row>44</xdr:row>
      <xdr:rowOff>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317937" y="7099487"/>
          <a:ext cx="2566147" cy="26160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2.5 X 2.0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ECS-2018 (1.8V) HCMOS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ECS-2025 (2.5V)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ECS-2033 (3.3V)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ECS-2520S </a:t>
          </a:r>
          <a:r>
            <a:rPr lang="en-US" sz="12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Stability as low as 10ppm</a:t>
          </a:r>
          <a:r>
            <a:rPr lang="en-US" sz="1200" b="1">
              <a:solidFill>
                <a:srgbClr val="FF0000"/>
              </a:solidFill>
            </a:rPr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ECS-2520Q (AEC-Q200)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ECS-2520MV </a:t>
          </a:r>
          <a:r>
            <a:rPr lang="en-US" sz="1200" b="1" i="0" u="sng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(MULTI-VOLT</a:t>
          </a:r>
          <a:r>
            <a:rPr lang="en-US" sz="1200" b="1" i="0" u="sng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TECHNOLOGY 1.6V~3.6V)</a:t>
          </a:r>
          <a:r>
            <a:rPr lang="en-US" sz="1200" b="1" u="sng">
              <a:solidFill>
                <a:srgbClr val="FF0000"/>
              </a:solidFill>
            </a:rPr>
            <a:t> </a:t>
          </a:r>
        </a:p>
        <a:p>
          <a:endParaRPr lang="en-US" sz="12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13.2 x 13.2 x 5.4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ECS-P83X (3.3V) (PROGRAMMABLE)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ECS-P85X (5.0V) (PROGRAMMABLE)</a:t>
          </a:r>
          <a:r>
            <a:rPr lang="en-US" sz="1200"/>
            <a:t> </a:t>
          </a:r>
        </a:p>
      </xdr:txBody>
    </xdr:sp>
    <xdr:clientData/>
  </xdr:twoCellAnchor>
  <xdr:twoCellAnchor>
    <xdr:from>
      <xdr:col>7</xdr:col>
      <xdr:colOff>28016</xdr:colOff>
      <xdr:row>31</xdr:row>
      <xdr:rowOff>22413</xdr:rowOff>
    </xdr:from>
    <xdr:to>
      <xdr:col>11</xdr:col>
      <xdr:colOff>770965</xdr:colOff>
      <xdr:row>45</xdr:row>
      <xdr:rowOff>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038166" y="7099488"/>
          <a:ext cx="2505074" cy="28160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3.2 X 2.5</a:t>
          </a:r>
          <a:r>
            <a:rPr lang="en-US" sz="1200"/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ECS-3225S Stability as low as 10ppm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ECS-327KE (1.425 ~ 5.5V)</a:t>
          </a:r>
          <a:r>
            <a:rPr lang="en-US" sz="1200"/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ECS-2325 (2.5V)</a:t>
          </a:r>
          <a:r>
            <a:rPr lang="en-US" sz="1200"/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ECS-2333 (3.3V)</a:t>
          </a:r>
          <a:r>
            <a:rPr lang="en-US" sz="1200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ECS-3225MV </a:t>
          </a:r>
          <a:r>
            <a:rPr lang="en-US" sz="11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(MULTI-VOLT</a:t>
          </a:r>
          <a:r>
            <a:rPr lang="en-US" sz="11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TECHNOLOGY 1.6V~3.6V)</a:t>
          </a:r>
          <a:r>
            <a:rPr 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200">
            <a:solidFill>
              <a:srgbClr val="FF0000"/>
            </a:solidFill>
            <a:effectLst/>
          </a:endParaRPr>
        </a:p>
        <a:p>
          <a:r>
            <a:rPr lang="en-US" sz="1200"/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</a:p>
        <a:p>
          <a:endParaRPr lang="en-US" sz="12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14.0</a:t>
          </a:r>
          <a:r>
            <a:rPr lang="en-US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x 8.65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ECS-8FMX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ECS-8FA3X</a:t>
          </a:r>
        </a:p>
        <a:p>
          <a:endParaRPr lang="en-US" sz="12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 x 9.8 x 4.7</a:t>
          </a:r>
          <a:r>
            <a:rPr lang="en-US" sz="1200"/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ECS-P8F3X (3.3V) (PROGRAMMABLE)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ECS-P8F5X (5.0V) (PROGRAMMABLE)</a:t>
          </a:r>
          <a:r>
            <a:rPr lang="en-US" sz="1200"/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/>
            <a:t> </a:t>
          </a:r>
          <a:endParaRPr lang="en-US" sz="1100"/>
        </a:p>
      </xdr:txBody>
    </xdr:sp>
    <xdr:clientData/>
  </xdr:twoCellAnchor>
  <xdr:twoCellAnchor>
    <xdr:from>
      <xdr:col>12</xdr:col>
      <xdr:colOff>22412</xdr:colOff>
      <xdr:row>31</xdr:row>
      <xdr:rowOff>22413</xdr:rowOff>
    </xdr:from>
    <xdr:to>
      <xdr:col>17</xdr:col>
      <xdr:colOff>268940</xdr:colOff>
      <xdr:row>42</xdr:row>
      <xdr:rowOff>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66212" y="7099488"/>
          <a:ext cx="3227853" cy="22159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5.0 X 3.2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ECS-3961 (5.0V)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ECS-3963 (3.3V)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ECS-3518 (1.8V)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ECS-3525 (2.5V)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ECS-P53 (3.3V) (PROGRAMMABLE)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ECS-P55 (5.0V) (PROGRAMMABLE)</a:t>
          </a:r>
          <a:r>
            <a:rPr lang="en-US" sz="1200"/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US" sz="1200"/>
            <a:t> </a:t>
          </a:r>
        </a:p>
        <a:p>
          <a:endParaRPr lang="en-US" sz="1200" b="1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20.7 x 12.9 x 5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ECS-P143X (3.3V) (PROGRAMMABLE)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ECS-P145X (5.0V) (PROGRAMMABLE)</a:t>
          </a:r>
          <a:r>
            <a:rPr lang="en-US" sz="1200"/>
            <a:t> </a:t>
          </a:r>
        </a:p>
      </xdr:txBody>
    </xdr:sp>
    <xdr:clientData/>
  </xdr:twoCellAnchor>
  <xdr:twoCellAnchor>
    <xdr:from>
      <xdr:col>18</xdr:col>
      <xdr:colOff>11205</xdr:colOff>
      <xdr:row>31</xdr:row>
      <xdr:rowOff>33617</xdr:rowOff>
    </xdr:from>
    <xdr:to>
      <xdr:col>20</xdr:col>
      <xdr:colOff>2271</xdr:colOff>
      <xdr:row>42</xdr:row>
      <xdr:rowOff>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0822080" y="7110692"/>
          <a:ext cx="1686516" cy="22047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6.5 X 4.0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ECS-327SMO 32.768KHz</a:t>
          </a:r>
          <a:r>
            <a:rPr lang="en-US" sz="1200"/>
            <a:t> </a:t>
          </a:r>
        </a:p>
      </xdr:txBody>
    </xdr:sp>
    <xdr:clientData/>
  </xdr:twoCellAnchor>
  <xdr:twoCellAnchor>
    <xdr:from>
      <xdr:col>20</xdr:col>
      <xdr:colOff>22410</xdr:colOff>
      <xdr:row>31</xdr:row>
      <xdr:rowOff>33617</xdr:rowOff>
    </xdr:from>
    <xdr:to>
      <xdr:col>21</xdr:col>
      <xdr:colOff>1416217</xdr:colOff>
      <xdr:row>44</xdr:row>
      <xdr:rowOff>37598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2528735" y="7110692"/>
          <a:ext cx="2489182" cy="26424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7.0 X 5.0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ECS-3951C (5.0V)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ECS-3953C (3.3V)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ECS-LVDS25 (2.5V) LVDS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LVDS33 (3.3V) LVDS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ECS-P73 (3.3V)(PROGRAMMABLE)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ECS-P75 (5.0V)(PROGRAMMABLE)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ECS-PEC25 (2.5V) PECL</a:t>
          </a:r>
          <a:r>
            <a:rPr lang="en-US" sz="1200"/>
            <a:t> </a:t>
          </a:r>
        </a:p>
        <a:p>
          <a:r>
            <a:rPr lang="en-US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ECS-PEC33 (3.3V) PECL</a:t>
          </a:r>
          <a:r>
            <a:rPr lang="en-US" sz="1200"/>
            <a:t> </a:t>
          </a:r>
        </a:p>
      </xdr:txBody>
    </xdr:sp>
    <xdr:clientData/>
  </xdr:twoCellAnchor>
  <xdr:twoCellAnchor>
    <xdr:from>
      <xdr:col>0</xdr:col>
      <xdr:colOff>593912</xdr:colOff>
      <xdr:row>7</xdr:row>
      <xdr:rowOff>112059</xdr:rowOff>
    </xdr:from>
    <xdr:to>
      <xdr:col>3</xdr:col>
      <xdr:colOff>56027</xdr:colOff>
      <xdr:row>9</xdr:row>
      <xdr:rowOff>403412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593912" y="1748118"/>
          <a:ext cx="2162733" cy="672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tx1"/>
              </a:solidFill>
            </a:rPr>
            <a:t>FW2</a:t>
          </a:r>
          <a:endParaRPr lang="en-US" sz="1100" b="1" baseline="0">
            <a:solidFill>
              <a:schemeClr val="tx1"/>
            </a:solidFill>
          </a:endParaRPr>
        </a:p>
        <a:p>
          <a:endParaRPr lang="en-US" sz="1100" b="1" i="1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SERIES</a:t>
          </a:r>
          <a:endParaRPr lang="en-US" sz="1100" b="1" i="1" u="none" strike="noStrike" baseline="0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258853</xdr:colOff>
      <xdr:row>4</xdr:row>
      <xdr:rowOff>34735</xdr:rowOff>
    </xdr:from>
    <xdr:to>
      <xdr:col>4</xdr:col>
      <xdr:colOff>173690</xdr:colOff>
      <xdr:row>9</xdr:row>
      <xdr:rowOff>437029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954428" y="1101535"/>
          <a:ext cx="1362637" cy="13547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tx1"/>
              </a:solidFill>
            </a:rPr>
            <a:t>FW8</a:t>
          </a:r>
          <a:endParaRPr lang="en-US" sz="1100" b="1" baseline="0">
            <a:solidFill>
              <a:schemeClr val="tx1"/>
            </a:solidFill>
          </a:endParaRPr>
        </a:p>
        <a:p>
          <a:endParaRPr lang="en-US" sz="1100" b="1" i="1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Voltage Needed for      ECS-2520Q, ECS-2520S, &amp; ECS-3225S ONLY 1.8V to 3.3V</a:t>
          </a:r>
          <a:endParaRPr lang="en-US">
            <a:solidFill>
              <a:srgbClr val="C00000"/>
            </a:solidFill>
            <a:effectLst/>
          </a:endParaRPr>
        </a:p>
      </xdr:txBody>
    </xdr:sp>
    <xdr:clientData/>
  </xdr:twoCellAnchor>
  <xdr:twoCellAnchor>
    <xdr:from>
      <xdr:col>5</xdr:col>
      <xdr:colOff>114299</xdr:colOff>
      <xdr:row>7</xdr:row>
      <xdr:rowOff>159124</xdr:rowOff>
    </xdr:from>
    <xdr:to>
      <xdr:col>9</xdr:col>
      <xdr:colOff>224117</xdr:colOff>
      <xdr:row>9</xdr:row>
      <xdr:rowOff>461683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486274" y="1797424"/>
          <a:ext cx="1824318" cy="683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tx1"/>
              </a:solidFill>
            </a:rPr>
            <a:t>FW3</a:t>
          </a:r>
          <a:endParaRPr lang="en-US" sz="1100" b="1" baseline="0">
            <a:solidFill>
              <a:schemeClr val="tx1"/>
            </a:solidFill>
          </a:endParaRPr>
        </a:p>
        <a:p>
          <a:endParaRPr lang="en-US" sz="1100" b="1" i="1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1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FREQENCY</a:t>
          </a:r>
          <a:r>
            <a:rPr lang="en-US">
              <a:solidFill>
                <a:srgbClr val="0070C0"/>
              </a:solidFill>
            </a:rPr>
            <a:t> </a:t>
          </a:r>
          <a:endParaRPr lang="en-US" sz="1100" b="1" i="1" u="none" strike="noStrike" baseline="0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31376</xdr:colOff>
      <xdr:row>7</xdr:row>
      <xdr:rowOff>154641</xdr:rowOff>
    </xdr:from>
    <xdr:to>
      <xdr:col>13</xdr:col>
      <xdr:colOff>235323</xdr:colOff>
      <xdr:row>9</xdr:row>
      <xdr:rowOff>457200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432176" y="1792941"/>
          <a:ext cx="2232772" cy="683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tx1"/>
              </a:solidFill>
            </a:rPr>
            <a:t>FW4</a:t>
          </a:r>
          <a:endParaRPr lang="en-US" sz="1100" b="1" baseline="0">
            <a:solidFill>
              <a:schemeClr val="tx1"/>
            </a:solidFill>
          </a:endParaRPr>
        </a:p>
        <a:p>
          <a:endParaRPr lang="en-US" sz="1100" b="1" i="1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STABILITY</a:t>
          </a:r>
          <a:endParaRPr lang="en-US" sz="1100" b="1" i="1" u="none" strike="noStrike" baseline="0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13</xdr:col>
      <xdr:colOff>458321</xdr:colOff>
      <xdr:row>7</xdr:row>
      <xdr:rowOff>172571</xdr:rowOff>
    </xdr:from>
    <xdr:to>
      <xdr:col>16</xdr:col>
      <xdr:colOff>207310</xdr:colOff>
      <xdr:row>9</xdr:row>
      <xdr:rowOff>475130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887946" y="1810871"/>
          <a:ext cx="1492064" cy="683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tx1"/>
              </a:solidFill>
            </a:rPr>
            <a:t>FW5</a:t>
          </a:r>
          <a:endParaRPr lang="en-US" sz="1100" b="1" baseline="0">
            <a:solidFill>
              <a:schemeClr val="tx1"/>
            </a:solidFill>
          </a:endParaRPr>
        </a:p>
        <a:p>
          <a:endParaRPr lang="en-US" sz="1100" b="1" i="1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 baseline="0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TEMPERATURE RANGE</a:t>
          </a:r>
          <a:endParaRPr lang="en-US" sz="1100" b="1" i="1" u="none" strike="noStrike" baseline="0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17</xdr:col>
      <xdr:colOff>117661</xdr:colOff>
      <xdr:row>7</xdr:row>
      <xdr:rowOff>33617</xdr:rowOff>
    </xdr:from>
    <xdr:to>
      <xdr:col>19</xdr:col>
      <xdr:colOff>1165412</xdr:colOff>
      <xdr:row>9</xdr:row>
      <xdr:rowOff>459442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0642786" y="1671917"/>
          <a:ext cx="1733551" cy="806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tx1"/>
              </a:solidFill>
            </a:rPr>
            <a:t>FW7</a:t>
          </a:r>
          <a:endParaRPr lang="en-US" sz="1100" b="1" baseline="0">
            <a:solidFill>
              <a:schemeClr val="tx1"/>
            </a:solidFill>
          </a:endParaRPr>
        </a:p>
        <a:p>
          <a:endParaRPr lang="en-US" sz="1100" b="1" i="1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i="0" u="none" strike="noStrike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Blank = Bulk TR = Tape &amp; Reel</a:t>
          </a:r>
          <a:r>
            <a:rPr lang="en-US" b="1">
              <a:solidFill>
                <a:srgbClr val="0070C0"/>
              </a:solidFill>
            </a:rPr>
            <a:t> </a:t>
          </a:r>
          <a:endParaRPr lang="en-US" sz="1100" b="1" i="1" u="none" strike="noStrike" baseline="0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44823</xdr:colOff>
      <xdr:row>23</xdr:row>
      <xdr:rowOff>156882</xdr:rowOff>
    </xdr:from>
    <xdr:to>
      <xdr:col>14</xdr:col>
      <xdr:colOff>336176</xdr:colOff>
      <xdr:row>28</xdr:row>
      <xdr:rowOff>224118</xdr:rowOff>
    </xdr:to>
    <xdr:sp macro="" textlink="">
      <xdr:nvSpPr>
        <xdr:cNvPr id="30" name="Arrow: Down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9426948" y="5424207"/>
          <a:ext cx="291353" cy="100068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44823</xdr:colOff>
      <xdr:row>19</xdr:row>
      <xdr:rowOff>179293</xdr:rowOff>
    </xdr:from>
    <xdr:to>
      <xdr:col>13</xdr:col>
      <xdr:colOff>235323</xdr:colOff>
      <xdr:row>28</xdr:row>
      <xdr:rowOff>246529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445623" y="4684618"/>
          <a:ext cx="2219325" cy="17626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Adobe Gothic Std B" panose="020B0800000000000000" pitchFamily="34" charset="-128"/>
              <a:ea typeface="Adobe Gothic Std B" panose="020B0800000000000000" pitchFamily="34" charset="-128"/>
            </a:rPr>
            <a:t>Consult Data sheet for Stability Options.</a:t>
          </a:r>
        </a:p>
        <a:p>
          <a:r>
            <a:rPr lang="en-US" sz="1100" b="1">
              <a:latin typeface="Adobe Gothic Std B" panose="020B0800000000000000" pitchFamily="34" charset="-128"/>
              <a:ea typeface="Adobe Gothic Std B" panose="020B0800000000000000" pitchFamily="34" charset="-128"/>
            </a:rPr>
            <a:t>If crossinf another manufacturer part number, build the ECS part number and consult ECS INC. International</a:t>
          </a:r>
        </a:p>
      </xdr:txBody>
    </xdr:sp>
    <xdr:clientData/>
  </xdr:twoCellAnchor>
  <xdr:twoCellAnchor editAs="oneCell">
    <xdr:from>
      <xdr:col>20</xdr:col>
      <xdr:colOff>1053352</xdr:colOff>
      <xdr:row>0</xdr:row>
      <xdr:rowOff>112060</xdr:rowOff>
    </xdr:from>
    <xdr:to>
      <xdr:col>21</xdr:col>
      <xdr:colOff>1389529</xdr:colOff>
      <xdr:row>9</xdr:row>
      <xdr:rowOff>564479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9677" y="112060"/>
          <a:ext cx="1431552" cy="2471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csxtal.com/store/pdf/ecs-2325-2333.pdf" TargetMode="External"/><Relationship Id="rId13" Type="http://schemas.openxmlformats.org/officeDocument/2006/relationships/hyperlink" Target="https://www.ecsxtal.com/store/pdf/ecs-3951c_3953c.pdf" TargetMode="External"/><Relationship Id="rId18" Type="http://schemas.openxmlformats.org/officeDocument/2006/relationships/hyperlink" Target="https://www.ecsxtal.com/store/pdf/ecs-pec25-pec33.pdf" TargetMode="External"/><Relationship Id="rId26" Type="http://schemas.openxmlformats.org/officeDocument/2006/relationships/hyperlink" Target="https://www.ecsxtal.com/store/pdf/ecs-p143x-p145x.pdf" TargetMode="External"/><Relationship Id="rId39" Type="http://schemas.openxmlformats.org/officeDocument/2006/relationships/hyperlink" Target="https://www.ecsxtal.com/store/pdf/ECS-1612MV.pdf" TargetMode="External"/><Relationship Id="rId3" Type="http://schemas.openxmlformats.org/officeDocument/2006/relationships/hyperlink" Target="https://www.ecsxtal.com/store/pdf/ecs-2025-2033.pdf" TargetMode="External"/><Relationship Id="rId21" Type="http://schemas.openxmlformats.org/officeDocument/2006/relationships/hyperlink" Target="https://www.ecsxtal.com/store/pdf/ecs-3955m.pdf" TargetMode="External"/><Relationship Id="rId34" Type="http://schemas.openxmlformats.org/officeDocument/2006/relationships/hyperlink" Target="https://www.ecsxtal.com/store/pdf/ecs-pec25-pec33.pdf" TargetMode="External"/><Relationship Id="rId42" Type="http://schemas.openxmlformats.org/officeDocument/2006/relationships/vmlDrawing" Target="../drawings/vmlDrawing1.vml"/><Relationship Id="rId47" Type="http://schemas.openxmlformats.org/officeDocument/2006/relationships/ctrlProp" Target="../ctrlProps/ctrlProp5.xml"/><Relationship Id="rId7" Type="http://schemas.openxmlformats.org/officeDocument/2006/relationships/hyperlink" Target="https://www.ecsxtal.com/store/pdf/ECS_327KE.pdf" TargetMode="External"/><Relationship Id="rId12" Type="http://schemas.openxmlformats.org/officeDocument/2006/relationships/hyperlink" Target="https://www.ecsxtal.com/store/pdf/ecs-327smo.pdf" TargetMode="External"/><Relationship Id="rId17" Type="http://schemas.openxmlformats.org/officeDocument/2006/relationships/hyperlink" Target="https://www.ecsxtal.com/store/pdf/ecs-pec25-pec33.pdf" TargetMode="External"/><Relationship Id="rId25" Type="http://schemas.openxmlformats.org/officeDocument/2006/relationships/hyperlink" Target="https://www.ecsxtal.com/store/pdf/ecs-p143x-p145x.pdf" TargetMode="External"/><Relationship Id="rId33" Type="http://schemas.openxmlformats.org/officeDocument/2006/relationships/hyperlink" Target="https://www.ecsxtal.com/store/pdf/ecs-pec25-pec33.pdf" TargetMode="External"/><Relationship Id="rId38" Type="http://schemas.openxmlformats.org/officeDocument/2006/relationships/hyperlink" Target="http://www.ecsxtal.com/store/pdf/ecs-3518-3525r.pdf" TargetMode="External"/><Relationship Id="rId46" Type="http://schemas.openxmlformats.org/officeDocument/2006/relationships/ctrlProp" Target="../ctrlProps/ctrlProp4.xml"/><Relationship Id="rId2" Type="http://schemas.openxmlformats.org/officeDocument/2006/relationships/hyperlink" Target="https://www.ecsxtal.com/store/pdf/ECS-3225S.pdf" TargetMode="External"/><Relationship Id="rId16" Type="http://schemas.openxmlformats.org/officeDocument/2006/relationships/hyperlink" Target="https://www.ecsxtal.com/store/pdf/ecs-LVDS25-LVDS33.pdf" TargetMode="External"/><Relationship Id="rId20" Type="http://schemas.openxmlformats.org/officeDocument/2006/relationships/hyperlink" Target="https://www.ecsxtal.com/store/pdf/ecs-3951m_3953m.pdf" TargetMode="External"/><Relationship Id="rId29" Type="http://schemas.openxmlformats.org/officeDocument/2006/relationships/hyperlink" Target="https://www.ecsxtal.com/store/pdf/ecs-p73_p75.pdf" TargetMode="External"/><Relationship Id="rId41" Type="http://schemas.openxmlformats.org/officeDocument/2006/relationships/drawing" Target="../drawings/drawing1.xml"/><Relationship Id="rId1" Type="http://schemas.openxmlformats.org/officeDocument/2006/relationships/hyperlink" Target="https://www.ecsxtal.com/store/pdf/ECS-2520S.pdf" TargetMode="External"/><Relationship Id="rId6" Type="http://schemas.openxmlformats.org/officeDocument/2006/relationships/hyperlink" Target="https://www.ecsxtal.com/store/pdf/ecs-3961_3963.pdf" TargetMode="External"/><Relationship Id="rId11" Type="http://schemas.openxmlformats.org/officeDocument/2006/relationships/hyperlink" Target="http://www.ecsxtal.com/store/pdf/ecs-3518-3525r.pdf" TargetMode="External"/><Relationship Id="rId24" Type="http://schemas.openxmlformats.org/officeDocument/2006/relationships/hyperlink" Target="https://www.ecsxtal.com/store/pdf/ECS-P8F3X-P8F5X.pdf" TargetMode="External"/><Relationship Id="rId32" Type="http://schemas.openxmlformats.org/officeDocument/2006/relationships/hyperlink" Target="http://www.ecsxtal.com/store/pdf/ECS_1633.pdf" TargetMode="External"/><Relationship Id="rId37" Type="http://schemas.openxmlformats.org/officeDocument/2006/relationships/hyperlink" Target="https://www.ecsxtal.com/store/pdf/ECS-2520Q.pdf" TargetMode="External"/><Relationship Id="rId40" Type="http://schemas.openxmlformats.org/officeDocument/2006/relationships/printerSettings" Target="../printerSettings/printerSettings1.bin"/><Relationship Id="rId45" Type="http://schemas.openxmlformats.org/officeDocument/2006/relationships/ctrlProp" Target="../ctrlProps/ctrlProp3.xml"/><Relationship Id="rId5" Type="http://schemas.openxmlformats.org/officeDocument/2006/relationships/hyperlink" Target="https://www.ecsxtal.com/store/pdf/ecs-3961_3963.pdf" TargetMode="External"/><Relationship Id="rId15" Type="http://schemas.openxmlformats.org/officeDocument/2006/relationships/hyperlink" Target="https://www.ecsxtal.com/store/pdf/ecs-LVDS25-LVDS33.pdf" TargetMode="External"/><Relationship Id="rId23" Type="http://schemas.openxmlformats.org/officeDocument/2006/relationships/hyperlink" Target="https://www.ecsxtal.com/store/pdf/ecs-5725-5718r.pdf" TargetMode="External"/><Relationship Id="rId28" Type="http://schemas.openxmlformats.org/officeDocument/2006/relationships/hyperlink" Target="https://www.ecsxtal.com/store/pdf/ecs-p53_p55.pdf" TargetMode="External"/><Relationship Id="rId36" Type="http://schemas.openxmlformats.org/officeDocument/2006/relationships/hyperlink" Target="http://www.ecsxtal.com/store/pdf/ecs-p83x-p85x.pdf" TargetMode="External"/><Relationship Id="rId10" Type="http://schemas.openxmlformats.org/officeDocument/2006/relationships/hyperlink" Target="https://www.ecsxtal.com/store/pdf/ECS_2018.pdf" TargetMode="External"/><Relationship Id="rId19" Type="http://schemas.openxmlformats.org/officeDocument/2006/relationships/hyperlink" Target="https://www.ecsxtal.com/store/pdf/ecs-3951m_3953m.pdf" TargetMode="External"/><Relationship Id="rId31" Type="http://schemas.openxmlformats.org/officeDocument/2006/relationships/hyperlink" Target="http://www.ecsxtal.com/store/pdf/ECS_1618.pdf" TargetMode="External"/><Relationship Id="rId44" Type="http://schemas.openxmlformats.org/officeDocument/2006/relationships/ctrlProp" Target="../ctrlProps/ctrlProp2.xml"/><Relationship Id="rId4" Type="http://schemas.openxmlformats.org/officeDocument/2006/relationships/hyperlink" Target="https://www.ecsxtal.com/store/pdf/ecs-2025-2033.pdf" TargetMode="External"/><Relationship Id="rId9" Type="http://schemas.openxmlformats.org/officeDocument/2006/relationships/hyperlink" Target="https://www.ecsxtal.com/store/pdf/ecs-2325-2333.pdf" TargetMode="External"/><Relationship Id="rId14" Type="http://schemas.openxmlformats.org/officeDocument/2006/relationships/hyperlink" Target="https://www.ecsxtal.com/store/pdf/ecs-3951c_3953c.pdf" TargetMode="External"/><Relationship Id="rId22" Type="http://schemas.openxmlformats.org/officeDocument/2006/relationships/hyperlink" Target="https://www.ecsxtal.com/store/pdf/ecs-5725-5718r.pdf" TargetMode="External"/><Relationship Id="rId27" Type="http://schemas.openxmlformats.org/officeDocument/2006/relationships/hyperlink" Target="https://www.ecsxtal.com/store/pdf/ecs-p53_p55.pdf" TargetMode="External"/><Relationship Id="rId30" Type="http://schemas.openxmlformats.org/officeDocument/2006/relationships/hyperlink" Target="https://www.ecsxtal.com/store/pdf/ecs-p73_p75.pdf" TargetMode="External"/><Relationship Id="rId35" Type="http://schemas.openxmlformats.org/officeDocument/2006/relationships/hyperlink" Target="http://www.ecsxtal.com/store/pdf/ecs-p83x-p85x.pdf" TargetMode="External"/><Relationship Id="rId43" Type="http://schemas.openxmlformats.org/officeDocument/2006/relationships/ctrlProp" Target="../ctrlProps/ctrlProp1.xml"/><Relationship Id="rId48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VE99"/>
  <sheetViews>
    <sheetView tabSelected="1" zoomScale="85" zoomScaleNormal="85" workbookViewId="0">
      <selection activeCell="HB35" sqref="HB35"/>
    </sheetView>
  </sheetViews>
  <sheetFormatPr defaultColWidth="9" defaultRowHeight="14.4" x14ac:dyDescent="0.3"/>
  <cols>
    <col min="1" max="1" width="18.44140625" style="25" customWidth="1"/>
    <col min="2" max="2" width="16" style="25" customWidth="1"/>
    <col min="3" max="3" width="6" style="25" customWidth="1"/>
    <col min="4" max="4" width="21.6640625" style="25" customWidth="1"/>
    <col min="5" max="5" width="3.44140625" style="25" customWidth="1"/>
    <col min="6" max="6" width="3.109375" style="25" customWidth="1"/>
    <col min="7" max="7" width="6.44140625" style="25" customWidth="1"/>
    <col min="8" max="8" width="3.44140625" style="25" customWidth="1"/>
    <col min="9" max="9" width="12.6640625" style="25" customWidth="1"/>
    <col min="10" max="10" width="4.6640625" style="25" customWidth="1"/>
    <col min="11" max="11" width="5.5546875" style="25" customWidth="1"/>
    <col min="12" max="12" width="11.5546875" style="25" customWidth="1"/>
    <col min="13" max="13" width="13.33203125" style="25" customWidth="1"/>
    <col min="14" max="14" width="14.33203125" style="25" customWidth="1"/>
    <col min="15" max="15" width="5.33203125" style="25" customWidth="1"/>
    <col min="16" max="16" width="6.5546875" style="25" customWidth="1"/>
    <col min="17" max="17" width="5.33203125" style="25" customWidth="1"/>
    <col min="18" max="18" width="4.33203125" style="25" customWidth="1"/>
    <col min="19" max="19" width="6" style="25" customWidth="1"/>
    <col min="20" max="20" width="19.44140625" style="25" customWidth="1"/>
    <col min="21" max="21" width="16.44140625" style="11" customWidth="1"/>
    <col min="22" max="22" width="22.33203125" style="24" customWidth="1"/>
    <col min="23" max="109" width="9" style="24" hidden="1" customWidth="1"/>
    <col min="110" max="132" width="9.109375" style="24" hidden="1" customWidth="1"/>
    <col min="133" max="166" width="9" style="24" hidden="1" customWidth="1"/>
    <col min="167" max="167" width="0.6640625" style="24" hidden="1" customWidth="1"/>
    <col min="168" max="168" width="5.109375" style="24" hidden="1" customWidth="1"/>
    <col min="169" max="169" width="5.109375" style="11" hidden="1" customWidth="1"/>
    <col min="170" max="171" width="33.33203125" style="10" hidden="1" customWidth="1"/>
    <col min="172" max="172" width="14" style="11" hidden="1" customWidth="1"/>
    <col min="173" max="173" width="12.109375" style="10" hidden="1" customWidth="1"/>
    <col min="174" max="174" width="16.109375" style="10" hidden="1" customWidth="1"/>
    <col min="175" max="175" width="21" style="11" hidden="1" customWidth="1"/>
    <col min="176" max="176" width="14.6640625" style="11" hidden="1" customWidth="1"/>
    <col min="177" max="177" width="9" style="11" hidden="1" customWidth="1"/>
    <col min="178" max="178" width="14.6640625" style="11" hidden="1" customWidth="1"/>
    <col min="179" max="179" width="3.5546875" style="11" hidden="1" customWidth="1"/>
    <col min="180" max="180" width="8.33203125" style="11" hidden="1" customWidth="1"/>
    <col min="181" max="181" width="9" style="11" hidden="1" customWidth="1"/>
    <col min="182" max="182" width="33.33203125" style="11" hidden="1" customWidth="1"/>
    <col min="183" max="183" width="13.33203125" style="11" hidden="1" customWidth="1"/>
    <col min="184" max="184" width="14.44140625" style="11" hidden="1" customWidth="1"/>
    <col min="185" max="193" width="9" style="11" hidden="1" customWidth="1"/>
    <col min="194" max="194" width="13.5546875" style="11" hidden="1" customWidth="1"/>
    <col min="195" max="195" width="49.33203125" style="11" hidden="1" customWidth="1"/>
    <col min="196" max="196" width="14.33203125" style="11" hidden="1" customWidth="1"/>
    <col min="197" max="199" width="9" style="11" hidden="1" customWidth="1"/>
    <col min="200" max="200" width="11" style="11" hidden="1" customWidth="1"/>
    <col min="201" max="203" width="9" style="11" hidden="1" customWidth="1"/>
    <col min="204" max="204" width="7.5546875" style="11" hidden="1" customWidth="1"/>
    <col min="205" max="205" width="11.5546875" style="11" hidden="1" customWidth="1"/>
    <col min="206" max="238" width="9" style="24" customWidth="1"/>
    <col min="239" max="494" width="9.109375" style="24" customWidth="1"/>
    <col min="495" max="577" width="9" style="24"/>
    <col min="578" max="16384" width="9" style="25"/>
  </cols>
  <sheetData>
    <row r="1" spans="1:577" s="14" customFormat="1" ht="35.4" x14ac:dyDescent="0.6">
      <c r="A1" s="1"/>
      <c r="B1" s="2"/>
      <c r="C1" s="3"/>
      <c r="D1" s="3" t="s">
        <v>0</v>
      </c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6"/>
      <c r="R1" s="6"/>
      <c r="S1" s="6"/>
      <c r="T1" s="7"/>
      <c r="U1" s="8"/>
      <c r="V1" s="95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9"/>
      <c r="FN1" s="10" t="s">
        <v>1</v>
      </c>
      <c r="FO1" s="10" t="s">
        <v>2</v>
      </c>
      <c r="FP1" s="10" t="s">
        <v>3</v>
      </c>
      <c r="FQ1" s="10" t="s">
        <v>4</v>
      </c>
      <c r="FR1" s="11" t="s">
        <v>5</v>
      </c>
      <c r="FS1" s="11" t="s">
        <v>6</v>
      </c>
      <c r="FT1" s="11"/>
      <c r="FU1" s="11" t="s">
        <v>7</v>
      </c>
      <c r="FV1" s="11" t="s">
        <v>7</v>
      </c>
      <c r="FW1" s="11" t="s">
        <v>7</v>
      </c>
      <c r="FX1" s="11"/>
      <c r="FY1" s="11" t="s">
        <v>8</v>
      </c>
      <c r="FZ1" s="11" t="s">
        <v>8</v>
      </c>
      <c r="GA1" s="11" t="s">
        <v>9</v>
      </c>
      <c r="GB1" s="11" t="s">
        <v>9</v>
      </c>
      <c r="GC1" s="11"/>
      <c r="GD1" s="11" t="s">
        <v>10</v>
      </c>
      <c r="GE1" s="11" t="s">
        <v>11</v>
      </c>
      <c r="GF1" s="11" t="s">
        <v>11</v>
      </c>
      <c r="GG1" s="11" t="s">
        <v>12</v>
      </c>
      <c r="GH1" s="11" t="s">
        <v>12</v>
      </c>
      <c r="GI1" s="11" t="s">
        <v>13</v>
      </c>
      <c r="GJ1" s="12" t="s">
        <v>13</v>
      </c>
      <c r="GK1" s="11" t="s">
        <v>14</v>
      </c>
      <c r="GL1" s="12" t="s">
        <v>14</v>
      </c>
      <c r="GM1" s="11" t="s">
        <v>14</v>
      </c>
      <c r="GN1" s="11"/>
      <c r="GO1" s="9"/>
      <c r="GP1" s="9"/>
      <c r="GQ1" s="9"/>
      <c r="GR1" s="9" t="s">
        <v>15</v>
      </c>
      <c r="GS1" s="9" t="s">
        <v>16</v>
      </c>
      <c r="GT1" s="9" t="s">
        <v>17</v>
      </c>
      <c r="GU1" s="9" t="s">
        <v>18</v>
      </c>
      <c r="GV1" s="9" t="s">
        <v>19</v>
      </c>
      <c r="GW1" s="9" t="s">
        <v>20</v>
      </c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</row>
    <row r="2" spans="1:577" ht="17.399999999999999" x14ac:dyDescent="0.3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7"/>
      <c r="V2" s="96"/>
      <c r="FM2" s="12">
        <v>1</v>
      </c>
      <c r="FN2" s="10" t="s">
        <v>21</v>
      </c>
      <c r="FO2" s="10" t="s">
        <v>22</v>
      </c>
      <c r="FP2" s="11" t="s">
        <v>23</v>
      </c>
      <c r="FQ2" s="10" t="s">
        <v>24</v>
      </c>
      <c r="FR2" s="11" t="s">
        <v>24</v>
      </c>
      <c r="FS2" s="11" t="s">
        <v>25</v>
      </c>
      <c r="FU2" s="11" t="s">
        <v>15</v>
      </c>
      <c r="FV2" s="11" t="s">
        <v>15</v>
      </c>
      <c r="FW2" s="11">
        <v>17</v>
      </c>
      <c r="FY2" s="11">
        <v>1</v>
      </c>
      <c r="FZ2" s="18" t="s">
        <v>26</v>
      </c>
      <c r="GA2" s="11">
        <v>1</v>
      </c>
      <c r="GB2" s="18" t="s">
        <v>27</v>
      </c>
      <c r="GC2" s="11">
        <v>1</v>
      </c>
      <c r="GD2" s="18" t="s">
        <v>28</v>
      </c>
      <c r="GE2" s="11">
        <v>1</v>
      </c>
      <c r="GF2" s="18" t="s">
        <v>27</v>
      </c>
      <c r="GG2" s="11">
        <v>1</v>
      </c>
      <c r="GH2" s="18" t="s">
        <v>27</v>
      </c>
      <c r="GI2" s="11">
        <v>1</v>
      </c>
      <c r="GJ2" s="18" t="s">
        <v>27</v>
      </c>
      <c r="GK2" s="11">
        <v>1</v>
      </c>
      <c r="GL2" s="19" t="s">
        <v>29</v>
      </c>
      <c r="GM2" s="20" t="s">
        <v>30</v>
      </c>
      <c r="GN2" s="11" t="s">
        <v>31</v>
      </c>
      <c r="GQ2" s="21" t="s">
        <v>32</v>
      </c>
      <c r="GR2" s="22" t="str">
        <f>VLOOKUP($FW$2,FY2:FZ67,2,FALSE)</f>
        <v>-3225MV-</v>
      </c>
      <c r="GS2" s="23" t="str">
        <f>IF(AND($FW$2=1,$FW$8&lt;&gt;1),"",IF(AND($FW$2=3,$FW$8&lt;&gt;1),"",IF(AND($FW$2=4,$FW$8&lt;&gt;1),"",IF(AND($FW$2=6,$FW$8&lt;&gt;1),"",IF(AND($FW$2=7,$FW$8&lt;&gt;1),"",IF(AND($FW$2=10,$FW$8&lt;&gt;1),"",IF(AND($FW$2=12,$FW$8&lt;&gt;1),"",IF(AND($FW$2=13,$FW$8&lt;&gt;1),"",IF(AND($FW$2=14,$FW$8&lt;&gt;1),"",IF(AND($FW$2=15,$FW$8&lt;&gt;1),"",IF(AND($FW$2=16,$FW$8&lt;&gt;1),"",IF(AND($FW$2=18,$FW$8&lt;&gt;1),"",IF(AND($FW$2=19,$FW$8&lt;&gt;1),"",IF(AND($FW$2=20,$FW$8&lt;&gt;1),"",IF(AND($FW$2=21,$FW$8&lt;&gt;1),"",IF(AND($FW$2=22,$FW$8&lt;&gt;1),"",IF(AND($FW$2=23,$FW$8&lt;&gt;1),"",IF(AND($FW$2=24,$FW$8&lt;&gt;1),"",IF(AND($FW$2=25,$FW$8&lt;&gt;1),"",IF(AND($FW$2=26,$FW$8&lt;&gt;1),"",IF(AND($FW$2=27,$FW$8&lt;&gt;1),"",IF(AND($FW$2&gt;29,$FW$8&lt;&gt;1),"",IF(AND($FW$2=17,$FW$8&gt;1),"",IF(AND($FW$2=18,$FW$8&gt;1),"",IF(AND($FW$2=30,$FW$8&lt;&gt;1),"",IF(AND($FW$2=29,$FW$8&lt;&gt;1),"",IF(AND($FW$2=5,$FW$8&lt;&gt;1),"",IF(AND($FW$2=2,$FW$8&lt;&gt;1),"",VLOOKUP($FW$8,GA2:GB7,2,FALSE)))))))))))))))))))))))))))))</f>
        <v/>
      </c>
      <c r="GT2" s="23" t="str">
        <f>IF($FW$2=10,"",IF($FW$2=18,"",IF($FW$2=10,"",IF($FW$2=25,"",VLOOKUP($FW$3,GC2:GD47,2,FALSE)))))</f>
        <v>200-</v>
      </c>
      <c r="GU2" s="23" t="str">
        <f>IF($FW$2=18,"",IF($FW$2=25,"",IF($FW$2=25,"",VLOOKUP($FW$4,GE2:GF10,2,FALSE))))</f>
        <v>G</v>
      </c>
      <c r="GV2" s="22" t="str">
        <f>IF($FW$2=18,"",IF($FW$2=25,"",VLOOKUP($FW$5,GG2:GH8,2,FALSE)))</f>
        <v>N</v>
      </c>
      <c r="GW2" s="22" t="str">
        <f>VLOOKUP($FW$7,GI2:GJ3,2,FALSE)</f>
        <v>-TR</v>
      </c>
    </row>
    <row r="3" spans="1:577" x14ac:dyDescent="0.3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7"/>
      <c r="V3" s="96"/>
      <c r="FM3" s="12">
        <v>2</v>
      </c>
      <c r="FN3" s="11" t="s">
        <v>33</v>
      </c>
      <c r="FO3" s="11" t="s">
        <v>34</v>
      </c>
      <c r="FP3" s="11" t="s">
        <v>35</v>
      </c>
      <c r="FQ3" s="11" t="s">
        <v>36</v>
      </c>
      <c r="FR3" s="11" t="s">
        <v>37</v>
      </c>
      <c r="FS3" s="11" t="s">
        <v>38</v>
      </c>
      <c r="FU3" s="11" t="s">
        <v>17</v>
      </c>
      <c r="FV3" s="11" t="s">
        <v>17</v>
      </c>
      <c r="FW3" s="10">
        <v>25</v>
      </c>
      <c r="FY3" s="11">
        <v>2</v>
      </c>
      <c r="FZ3" s="18" t="s">
        <v>39</v>
      </c>
      <c r="GA3" s="11">
        <v>2</v>
      </c>
      <c r="GB3" s="18" t="s">
        <v>40</v>
      </c>
      <c r="GC3" s="11">
        <v>2</v>
      </c>
      <c r="GD3" s="18" t="s">
        <v>41</v>
      </c>
      <c r="GE3" s="11">
        <v>2</v>
      </c>
      <c r="GF3" s="18" t="s">
        <v>42</v>
      </c>
      <c r="GG3" s="11">
        <v>2</v>
      </c>
      <c r="GH3" s="18" t="s">
        <v>43</v>
      </c>
      <c r="GI3" s="11">
        <v>2</v>
      </c>
      <c r="GJ3" s="18" t="s">
        <v>44</v>
      </c>
      <c r="GK3" s="11">
        <v>2</v>
      </c>
      <c r="GL3" s="11" t="s">
        <v>45</v>
      </c>
      <c r="GM3" s="26" t="s">
        <v>46</v>
      </c>
    </row>
    <row r="4" spans="1:577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  <c r="V4" s="96"/>
      <c r="FM4" s="12">
        <v>3</v>
      </c>
      <c r="FN4" s="11" t="s">
        <v>47</v>
      </c>
      <c r="FO4" s="11" t="s">
        <v>48</v>
      </c>
      <c r="FP4" s="11" t="s">
        <v>49</v>
      </c>
      <c r="FQ4" s="11" t="s">
        <v>50</v>
      </c>
      <c r="FR4" s="11" t="s">
        <v>51</v>
      </c>
      <c r="FU4" s="11" t="s">
        <v>18</v>
      </c>
      <c r="FV4" s="11" t="s">
        <v>18</v>
      </c>
      <c r="FW4" s="10">
        <v>9</v>
      </c>
      <c r="FY4" s="11">
        <v>3</v>
      </c>
      <c r="FZ4" s="18" t="s">
        <v>52</v>
      </c>
      <c r="GA4" s="11">
        <v>3</v>
      </c>
      <c r="GB4" s="18" t="s">
        <v>53</v>
      </c>
      <c r="GC4" s="11">
        <v>3</v>
      </c>
      <c r="GD4" s="18" t="s">
        <v>54</v>
      </c>
      <c r="GE4" s="11">
        <v>3</v>
      </c>
      <c r="GF4" s="18" t="s">
        <v>55</v>
      </c>
      <c r="GG4" s="11">
        <v>3</v>
      </c>
      <c r="GH4" s="18" t="s">
        <v>56</v>
      </c>
      <c r="GK4" s="11">
        <v>3</v>
      </c>
      <c r="GL4" s="11" t="s">
        <v>57</v>
      </c>
      <c r="GM4" s="26" t="s">
        <v>58</v>
      </c>
    </row>
    <row r="5" spans="1:577" x14ac:dyDescent="0.3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7"/>
      <c r="V5" s="96"/>
      <c r="FM5" s="12">
        <v>4</v>
      </c>
      <c r="FN5" s="11" t="s">
        <v>59</v>
      </c>
      <c r="FO5" s="11" t="s">
        <v>60</v>
      </c>
      <c r="FP5" s="11" t="s">
        <v>61</v>
      </c>
      <c r="FQ5" s="11" t="s">
        <v>62</v>
      </c>
      <c r="FR5" s="11" t="s">
        <v>63</v>
      </c>
      <c r="FU5" s="11" t="s">
        <v>19</v>
      </c>
      <c r="FV5" s="11" t="s">
        <v>19</v>
      </c>
      <c r="FW5" s="10">
        <v>4</v>
      </c>
      <c r="FY5" s="11">
        <v>4</v>
      </c>
      <c r="FZ5" s="18" t="s">
        <v>64</v>
      </c>
      <c r="GA5" s="11">
        <v>4</v>
      </c>
      <c r="GB5" s="18" t="s">
        <v>65</v>
      </c>
      <c r="GC5" s="11">
        <v>4</v>
      </c>
      <c r="GD5" s="18" t="s">
        <v>66</v>
      </c>
      <c r="GE5" s="11">
        <v>4</v>
      </c>
      <c r="GF5" s="18" t="s">
        <v>67</v>
      </c>
      <c r="GG5" s="11">
        <v>4</v>
      </c>
      <c r="GH5" s="18" t="s">
        <v>68</v>
      </c>
      <c r="GK5" s="11">
        <v>4</v>
      </c>
      <c r="GL5" s="11" t="s">
        <v>69</v>
      </c>
      <c r="GM5" s="26" t="s">
        <v>70</v>
      </c>
    </row>
    <row r="6" spans="1:577" x14ac:dyDescent="0.3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7"/>
      <c r="V6" s="96"/>
      <c r="FM6" s="12">
        <v>5</v>
      </c>
      <c r="FN6" s="11" t="s">
        <v>71</v>
      </c>
      <c r="FO6" s="11" t="s">
        <v>72</v>
      </c>
      <c r="FP6" s="11" t="s">
        <v>73</v>
      </c>
      <c r="FQ6" s="11" t="s">
        <v>74</v>
      </c>
      <c r="FR6" s="11" t="s">
        <v>75</v>
      </c>
      <c r="FU6" s="11" t="s">
        <v>76</v>
      </c>
      <c r="FV6" s="11" t="s">
        <v>77</v>
      </c>
      <c r="FW6" s="10">
        <v>1</v>
      </c>
      <c r="FY6" s="11">
        <v>5</v>
      </c>
      <c r="FZ6" s="18" t="s">
        <v>78</v>
      </c>
      <c r="GA6" s="11">
        <v>5</v>
      </c>
      <c r="GB6" s="18" t="s">
        <v>79</v>
      </c>
      <c r="GC6" s="11">
        <v>5</v>
      </c>
      <c r="GD6" s="18" t="s">
        <v>80</v>
      </c>
      <c r="GE6" s="11">
        <v>5</v>
      </c>
      <c r="GF6" s="18" t="s">
        <v>81</v>
      </c>
      <c r="GG6" s="11">
        <v>5</v>
      </c>
      <c r="GH6" s="18" t="s">
        <v>82</v>
      </c>
      <c r="GK6" s="11">
        <v>5</v>
      </c>
      <c r="GL6" s="11" t="s">
        <v>83</v>
      </c>
      <c r="GM6" s="26" t="s">
        <v>84</v>
      </c>
    </row>
    <row r="7" spans="1:577" x14ac:dyDescent="0.3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  <c r="V7" s="96"/>
      <c r="FM7" s="12">
        <v>6</v>
      </c>
      <c r="FN7" s="11" t="s">
        <v>85</v>
      </c>
      <c r="FO7" s="11" t="s">
        <v>86</v>
      </c>
      <c r="FP7" s="11" t="s">
        <v>87</v>
      </c>
      <c r="FQ7" s="11" t="s">
        <v>88</v>
      </c>
      <c r="FR7" s="11" t="s">
        <v>89</v>
      </c>
      <c r="FU7" s="11" t="s">
        <v>20</v>
      </c>
      <c r="FV7" s="11" t="s">
        <v>20</v>
      </c>
      <c r="FW7" s="10">
        <v>2</v>
      </c>
      <c r="FY7" s="11">
        <v>6</v>
      </c>
      <c r="FZ7" s="18" t="s">
        <v>90</v>
      </c>
      <c r="GA7" s="11">
        <v>6</v>
      </c>
      <c r="GB7" s="18" t="s">
        <v>91</v>
      </c>
      <c r="GC7" s="11">
        <v>6</v>
      </c>
      <c r="GD7" s="18" t="s">
        <v>92</v>
      </c>
      <c r="GE7" s="11">
        <v>6</v>
      </c>
      <c r="GF7" s="18" t="s">
        <v>67</v>
      </c>
      <c r="GG7" s="11">
        <v>6</v>
      </c>
      <c r="GH7" s="18" t="s">
        <v>93</v>
      </c>
      <c r="GK7" s="11">
        <v>6</v>
      </c>
      <c r="GL7" s="11" t="s">
        <v>94</v>
      </c>
      <c r="GM7" s="26" t="s">
        <v>84</v>
      </c>
    </row>
    <row r="8" spans="1:577" x14ac:dyDescent="0.3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  <c r="V8" s="96"/>
      <c r="FM8" s="12">
        <v>7</v>
      </c>
      <c r="FN8" s="11" t="s">
        <v>95</v>
      </c>
      <c r="FO8" s="11"/>
      <c r="FP8" s="11" t="s">
        <v>96</v>
      </c>
      <c r="FQ8" s="11" t="s">
        <v>97</v>
      </c>
      <c r="FR8" s="27" t="s">
        <v>98</v>
      </c>
      <c r="FU8" s="11" t="s">
        <v>16</v>
      </c>
      <c r="FV8" s="11" t="s">
        <v>16</v>
      </c>
      <c r="FW8" s="10">
        <v>5</v>
      </c>
      <c r="FY8" s="11">
        <v>7</v>
      </c>
      <c r="FZ8" s="18" t="s">
        <v>99</v>
      </c>
      <c r="GC8" s="11">
        <v>7</v>
      </c>
      <c r="GD8" s="18" t="s">
        <v>100</v>
      </c>
      <c r="GE8" s="11">
        <v>7</v>
      </c>
      <c r="GF8" s="18" t="s">
        <v>101</v>
      </c>
      <c r="GG8" s="11">
        <v>7</v>
      </c>
      <c r="GH8" s="18" t="s">
        <v>102</v>
      </c>
      <c r="GK8" s="11">
        <v>7</v>
      </c>
      <c r="GL8" s="11" t="s">
        <v>103</v>
      </c>
      <c r="GM8" s="26" t="s">
        <v>104</v>
      </c>
    </row>
    <row r="9" spans="1:577" x14ac:dyDescent="0.3">
      <c r="A9" s="28"/>
      <c r="B9" s="29"/>
      <c r="C9" s="30"/>
      <c r="D9" s="29"/>
      <c r="E9" s="30"/>
      <c r="F9" s="30"/>
      <c r="G9" s="31"/>
      <c r="H9" s="30"/>
      <c r="I9" s="29"/>
      <c r="J9" s="30"/>
      <c r="K9" s="30"/>
      <c r="L9" s="31"/>
      <c r="M9" s="32"/>
      <c r="N9" s="32"/>
      <c r="O9" s="30"/>
      <c r="P9" s="30"/>
      <c r="Q9" s="31"/>
      <c r="R9" s="32"/>
      <c r="S9" s="30"/>
      <c r="T9" s="30"/>
      <c r="U9" s="33"/>
      <c r="V9" s="97"/>
      <c r="FM9" s="12">
        <v>8</v>
      </c>
      <c r="FN9" s="11" t="s">
        <v>105</v>
      </c>
      <c r="FO9" s="11"/>
      <c r="FP9" s="11" t="s">
        <v>106</v>
      </c>
      <c r="FQ9" s="11" t="s">
        <v>107</v>
      </c>
      <c r="FY9" s="11">
        <v>8</v>
      </c>
      <c r="FZ9" s="18" t="s">
        <v>108</v>
      </c>
      <c r="GC9" s="11">
        <v>8</v>
      </c>
      <c r="GD9" s="18" t="s">
        <v>109</v>
      </c>
      <c r="GE9" s="11">
        <v>8</v>
      </c>
      <c r="GF9" s="18" t="s">
        <v>110</v>
      </c>
      <c r="GK9" s="11">
        <v>8</v>
      </c>
      <c r="GL9" s="11" t="s">
        <v>111</v>
      </c>
      <c r="GM9" s="26" t="s">
        <v>112</v>
      </c>
    </row>
    <row r="10" spans="1:577" ht="60.9" customHeight="1" x14ac:dyDescent="0.3">
      <c r="A10" s="34"/>
      <c r="B10" s="35"/>
      <c r="C10" s="36"/>
      <c r="D10" s="37"/>
      <c r="E10" s="36"/>
      <c r="F10" s="35"/>
      <c r="G10" s="35"/>
      <c r="H10" s="36"/>
      <c r="I10" s="38"/>
      <c r="J10" s="36"/>
      <c r="K10" s="16"/>
      <c r="L10" s="16"/>
      <c r="M10" s="36"/>
      <c r="N10" s="36"/>
      <c r="O10" s="39"/>
      <c r="P10" s="39"/>
      <c r="Q10" s="16"/>
      <c r="R10" s="36"/>
      <c r="S10" s="35"/>
      <c r="T10" s="39"/>
      <c r="U10" s="40"/>
      <c r="V10" s="98"/>
      <c r="FM10" s="12">
        <v>9</v>
      </c>
      <c r="FN10" s="11" t="s">
        <v>113</v>
      </c>
      <c r="FO10" s="11"/>
      <c r="FP10" s="11" t="s">
        <v>114</v>
      </c>
      <c r="FQ10" s="11" t="s">
        <v>115</v>
      </c>
      <c r="FY10" s="11">
        <v>9</v>
      </c>
      <c r="FZ10" s="18" t="s">
        <v>328</v>
      </c>
      <c r="GC10" s="11">
        <v>9</v>
      </c>
      <c r="GD10" s="18" t="s">
        <v>116</v>
      </c>
      <c r="GE10" s="11">
        <v>9</v>
      </c>
      <c r="GF10" s="11" t="s">
        <v>117</v>
      </c>
      <c r="GK10" s="11">
        <v>9</v>
      </c>
      <c r="GL10" s="11" t="s">
        <v>118</v>
      </c>
      <c r="GM10" s="26" t="s">
        <v>119</v>
      </c>
    </row>
    <row r="11" spans="1:577" x14ac:dyDescent="0.3">
      <c r="A11" s="41"/>
      <c r="B11" s="16"/>
      <c r="C11" s="36"/>
      <c r="D11" s="16"/>
      <c r="E11" s="36"/>
      <c r="F11" s="16"/>
      <c r="G11" s="16"/>
      <c r="H11" s="16"/>
      <c r="I11" s="16"/>
      <c r="J11" s="16"/>
      <c r="K11" s="36"/>
      <c r="L11" s="16"/>
      <c r="M11" s="16"/>
      <c r="N11" s="42"/>
      <c r="O11" s="38"/>
      <c r="P11" s="16"/>
      <c r="Q11" s="16"/>
      <c r="R11" s="16"/>
      <c r="S11" s="16"/>
      <c r="T11" s="38"/>
      <c r="U11" s="43"/>
      <c r="V11" s="99"/>
      <c r="FM11" s="12">
        <v>10</v>
      </c>
      <c r="FN11" s="11" t="s">
        <v>120</v>
      </c>
      <c r="FO11" s="11"/>
      <c r="FP11" s="11" t="s">
        <v>121</v>
      </c>
      <c r="FR11" s="44"/>
      <c r="FY11" s="11">
        <v>10</v>
      </c>
      <c r="FZ11" s="18" t="s">
        <v>122</v>
      </c>
      <c r="GC11" s="11">
        <v>10</v>
      </c>
      <c r="GD11" s="18" t="s">
        <v>123</v>
      </c>
      <c r="GE11" s="11">
        <v>2</v>
      </c>
      <c r="GF11" s="11" t="s">
        <v>124</v>
      </c>
      <c r="GK11" s="11">
        <v>10</v>
      </c>
      <c r="GL11" s="11" t="s">
        <v>125</v>
      </c>
      <c r="GM11" s="26" t="s">
        <v>126</v>
      </c>
    </row>
    <row r="12" spans="1:577" x14ac:dyDescent="0.3">
      <c r="A12" s="15"/>
      <c r="B12" s="16"/>
      <c r="C12" s="4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42"/>
      <c r="O12" s="16"/>
      <c r="P12" s="16"/>
      <c r="Q12" s="16"/>
      <c r="R12" s="16"/>
      <c r="S12" s="16"/>
      <c r="T12" s="39"/>
      <c r="U12" s="40"/>
      <c r="V12" s="96"/>
      <c r="FM12" s="12">
        <v>11</v>
      </c>
      <c r="FN12" s="11" t="s">
        <v>127</v>
      </c>
      <c r="FO12" s="11"/>
      <c r="FP12" s="11" t="s">
        <v>128</v>
      </c>
      <c r="FY12" s="11">
        <v>11</v>
      </c>
      <c r="FZ12" s="18" t="s">
        <v>129</v>
      </c>
      <c r="GC12" s="11">
        <v>11</v>
      </c>
      <c r="GD12" s="18" t="s">
        <v>130</v>
      </c>
      <c r="GE12" s="11">
        <v>3</v>
      </c>
      <c r="GF12" s="11" t="s">
        <v>42</v>
      </c>
      <c r="GK12" s="11">
        <v>11</v>
      </c>
      <c r="GL12" s="11" t="s">
        <v>131</v>
      </c>
      <c r="GM12" s="26" t="s">
        <v>132</v>
      </c>
    </row>
    <row r="13" spans="1:577" x14ac:dyDescent="0.3">
      <c r="A13" s="15"/>
      <c r="B13" s="16"/>
      <c r="C13" s="4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7"/>
      <c r="V13" s="96"/>
      <c r="FM13" s="12">
        <v>12</v>
      </c>
      <c r="FN13" s="11" t="s">
        <v>133</v>
      </c>
      <c r="FO13" s="11"/>
      <c r="FP13" s="11" t="s">
        <v>134</v>
      </c>
      <c r="FY13" s="11">
        <v>12</v>
      </c>
      <c r="FZ13" s="18" t="s">
        <v>135</v>
      </c>
      <c r="GC13" s="11">
        <v>12</v>
      </c>
      <c r="GD13" s="18" t="s">
        <v>136</v>
      </c>
      <c r="GE13" s="11">
        <v>4</v>
      </c>
      <c r="GF13" s="11" t="s">
        <v>55</v>
      </c>
      <c r="GK13" s="11">
        <v>12</v>
      </c>
      <c r="GL13" s="11" t="s">
        <v>137</v>
      </c>
      <c r="GM13" s="26" t="s">
        <v>132</v>
      </c>
    </row>
    <row r="14" spans="1:577" x14ac:dyDescent="0.3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7"/>
      <c r="V14" s="96"/>
      <c r="FM14" s="12">
        <v>13</v>
      </c>
      <c r="FN14" s="11" t="s">
        <v>138</v>
      </c>
      <c r="FO14" s="11"/>
      <c r="FP14" s="11" t="s">
        <v>139</v>
      </c>
      <c r="FY14" s="11">
        <v>13</v>
      </c>
      <c r="FZ14" s="18" t="s">
        <v>140</v>
      </c>
      <c r="GC14" s="11">
        <v>13</v>
      </c>
      <c r="GD14" s="18" t="s">
        <v>141</v>
      </c>
      <c r="GE14" s="11">
        <v>5</v>
      </c>
      <c r="GF14" s="11" t="s">
        <v>81</v>
      </c>
      <c r="GK14" s="11">
        <v>13</v>
      </c>
      <c r="GL14" s="11" t="s">
        <v>142</v>
      </c>
      <c r="GM14" s="26" t="s">
        <v>143</v>
      </c>
    </row>
    <row r="15" spans="1:577" x14ac:dyDescent="0.3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7"/>
      <c r="V15" s="96"/>
      <c r="FM15" s="12">
        <v>14</v>
      </c>
      <c r="FN15" s="11" t="s">
        <v>144</v>
      </c>
      <c r="FO15" s="11"/>
      <c r="FP15" s="11" t="s">
        <v>145</v>
      </c>
      <c r="FY15" s="11">
        <v>14</v>
      </c>
      <c r="FZ15" s="18" t="s">
        <v>146</v>
      </c>
      <c r="GC15" s="11">
        <v>14</v>
      </c>
      <c r="GD15" s="18" t="s">
        <v>147</v>
      </c>
      <c r="GE15" s="11">
        <v>6</v>
      </c>
      <c r="GF15" s="11" t="s">
        <v>67</v>
      </c>
      <c r="GK15" s="11">
        <v>14</v>
      </c>
      <c r="GL15" s="11" t="s">
        <v>148</v>
      </c>
      <c r="GM15" s="26" t="s">
        <v>149</v>
      </c>
    </row>
    <row r="16" spans="1:577" x14ac:dyDescent="0.3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7"/>
      <c r="V16" s="96"/>
      <c r="FM16" s="12">
        <v>15</v>
      </c>
      <c r="FN16" s="11" t="s">
        <v>150</v>
      </c>
      <c r="FO16" s="11"/>
      <c r="FP16" s="11" t="s">
        <v>151</v>
      </c>
      <c r="FY16" s="11">
        <v>15</v>
      </c>
      <c r="FZ16" s="18" t="s">
        <v>152</v>
      </c>
      <c r="GC16" s="11">
        <v>15</v>
      </c>
      <c r="GD16" s="18" t="s">
        <v>153</v>
      </c>
      <c r="GE16" s="11">
        <v>7</v>
      </c>
      <c r="GF16" s="11" t="s">
        <v>101</v>
      </c>
      <c r="GK16" s="11">
        <v>15</v>
      </c>
      <c r="GL16" s="11" t="s">
        <v>154</v>
      </c>
      <c r="GM16" s="26" t="s">
        <v>149</v>
      </c>
    </row>
    <row r="17" spans="1:577" x14ac:dyDescent="0.3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V17" s="96"/>
      <c r="FM17" s="12">
        <v>16</v>
      </c>
      <c r="FN17" s="11" t="s">
        <v>155</v>
      </c>
      <c r="FO17" s="11"/>
      <c r="FP17" s="11" t="s">
        <v>156</v>
      </c>
      <c r="FQ17" s="11"/>
      <c r="FY17" s="11">
        <v>16</v>
      </c>
      <c r="FZ17" s="18" t="s">
        <v>324</v>
      </c>
      <c r="GC17" s="11">
        <v>16</v>
      </c>
      <c r="GD17" s="18" t="s">
        <v>157</v>
      </c>
      <c r="GF17" s="11" t="s">
        <v>110</v>
      </c>
      <c r="GK17" s="11">
        <v>16</v>
      </c>
      <c r="GL17" s="11" t="s">
        <v>158</v>
      </c>
      <c r="GM17" s="26" t="s">
        <v>159</v>
      </c>
    </row>
    <row r="18" spans="1:577" x14ac:dyDescent="0.3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  <c r="V18" s="96"/>
      <c r="FM18" s="12">
        <v>17</v>
      </c>
      <c r="FN18" s="11" t="s">
        <v>329</v>
      </c>
      <c r="FO18" s="11"/>
      <c r="FP18" s="11" t="s">
        <v>161</v>
      </c>
      <c r="FY18" s="11">
        <v>17</v>
      </c>
      <c r="FZ18" s="18" t="s">
        <v>325</v>
      </c>
      <c r="GC18" s="11">
        <v>17</v>
      </c>
      <c r="GD18" s="18" t="s">
        <v>163</v>
      </c>
      <c r="GK18" s="11">
        <v>17</v>
      </c>
      <c r="GL18" s="11" t="s">
        <v>326</v>
      </c>
      <c r="GM18" s="26" t="s">
        <v>327</v>
      </c>
    </row>
    <row r="19" spans="1:577" x14ac:dyDescent="0.3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7"/>
      <c r="V19" s="96"/>
      <c r="FM19" s="12">
        <v>18</v>
      </c>
      <c r="FN19" s="11" t="s">
        <v>160</v>
      </c>
      <c r="FO19" s="11"/>
      <c r="FP19" s="11" t="s">
        <v>167</v>
      </c>
      <c r="FY19" s="11">
        <v>18</v>
      </c>
      <c r="FZ19" s="18" t="s">
        <v>162</v>
      </c>
      <c r="GC19" s="11">
        <v>18</v>
      </c>
      <c r="GD19" s="18" t="s">
        <v>169</v>
      </c>
      <c r="GK19" s="11">
        <v>18</v>
      </c>
      <c r="GL19" s="11" t="s">
        <v>164</v>
      </c>
      <c r="GM19" s="26" t="s">
        <v>165</v>
      </c>
    </row>
    <row r="20" spans="1:577" x14ac:dyDescent="0.3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/>
      <c r="V20" s="96"/>
      <c r="FM20" s="12">
        <v>19</v>
      </c>
      <c r="FN20" s="11" t="s">
        <v>166</v>
      </c>
      <c r="FO20" s="11"/>
      <c r="FP20" s="11" t="s">
        <v>173</v>
      </c>
      <c r="FY20" s="11">
        <v>19</v>
      </c>
      <c r="FZ20" s="18" t="s">
        <v>168</v>
      </c>
      <c r="GC20" s="11">
        <v>19</v>
      </c>
      <c r="GD20" s="18" t="s">
        <v>175</v>
      </c>
      <c r="GK20" s="11">
        <v>19</v>
      </c>
      <c r="GL20" s="11" t="s">
        <v>170</v>
      </c>
      <c r="GM20" s="26" t="s">
        <v>171</v>
      </c>
    </row>
    <row r="21" spans="1:577" x14ac:dyDescent="0.3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  <c r="V21" s="96"/>
      <c r="FM21" s="12">
        <v>20</v>
      </c>
      <c r="FN21" s="11" t="s">
        <v>172</v>
      </c>
      <c r="FO21" s="11"/>
      <c r="FP21" s="11" t="s">
        <v>178</v>
      </c>
      <c r="FR21" s="11"/>
      <c r="FY21" s="11">
        <v>20</v>
      </c>
      <c r="FZ21" s="18" t="s">
        <v>174</v>
      </c>
      <c r="GC21" s="11">
        <v>20</v>
      </c>
      <c r="GD21" s="18" t="s">
        <v>180</v>
      </c>
      <c r="GH21" s="46"/>
      <c r="GK21" s="11">
        <v>20</v>
      </c>
      <c r="GL21" s="11" t="s">
        <v>176</v>
      </c>
      <c r="GM21" s="26" t="s">
        <v>171</v>
      </c>
    </row>
    <row r="22" spans="1:577" x14ac:dyDescent="0.3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7"/>
      <c r="V22" s="96"/>
      <c r="FM22" s="12">
        <v>21</v>
      </c>
      <c r="FN22" s="11" t="s">
        <v>177</v>
      </c>
      <c r="FO22" s="11"/>
      <c r="FP22" s="11" t="s">
        <v>184</v>
      </c>
      <c r="FR22" s="11"/>
      <c r="FT22" s="46"/>
      <c r="FU22" s="46"/>
      <c r="FV22" s="46"/>
      <c r="FW22" s="46"/>
      <c r="FX22" s="46"/>
      <c r="FY22" s="11">
        <v>21</v>
      </c>
      <c r="FZ22" s="18" t="s">
        <v>179</v>
      </c>
      <c r="GC22" s="11">
        <v>21</v>
      </c>
      <c r="GD22" s="18" t="s">
        <v>186</v>
      </c>
      <c r="GE22" s="46"/>
      <c r="GG22" s="46"/>
      <c r="GH22" s="47"/>
      <c r="GI22" s="46"/>
      <c r="GK22" s="11">
        <v>21</v>
      </c>
      <c r="GL22" s="11" t="s">
        <v>181</v>
      </c>
      <c r="GM22" s="26" t="s">
        <v>182</v>
      </c>
      <c r="GN22" s="46"/>
    </row>
    <row r="23" spans="1:577" s="50" customFormat="1" x14ac:dyDescent="0.3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7"/>
      <c r="V23" s="96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12">
        <v>22</v>
      </c>
      <c r="FN23" s="11" t="s">
        <v>183</v>
      </c>
      <c r="FO23" s="11"/>
      <c r="FP23" s="11" t="s">
        <v>189</v>
      </c>
      <c r="FQ23" s="10"/>
      <c r="FR23" s="10"/>
      <c r="FS23" s="46"/>
      <c r="FT23" s="47"/>
      <c r="FU23" s="47"/>
      <c r="FV23" s="47"/>
      <c r="FW23" s="47"/>
      <c r="FX23" s="47"/>
      <c r="FY23" s="11">
        <v>22</v>
      </c>
      <c r="FZ23" s="18" t="s">
        <v>185</v>
      </c>
      <c r="GA23" s="11"/>
      <c r="GB23" s="11"/>
      <c r="GC23" s="11">
        <v>22</v>
      </c>
      <c r="GD23" s="48" t="s">
        <v>191</v>
      </c>
      <c r="GE23" s="47"/>
      <c r="GF23" s="46"/>
      <c r="GG23" s="47"/>
      <c r="GH23" s="11"/>
      <c r="GI23" s="47"/>
      <c r="GJ23" s="46"/>
      <c r="GK23" s="11">
        <v>22</v>
      </c>
      <c r="GL23" s="11" t="s">
        <v>187</v>
      </c>
      <c r="GM23" s="26" t="s">
        <v>182</v>
      </c>
      <c r="GN23" s="47"/>
      <c r="GO23" s="46"/>
      <c r="GP23" s="46"/>
      <c r="GQ23" s="46"/>
      <c r="GR23" s="46"/>
      <c r="GS23" s="46"/>
      <c r="GT23" s="46"/>
      <c r="GU23" s="46"/>
      <c r="GV23" s="46"/>
      <c r="GW23" s="46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  <c r="IW23" s="49"/>
      <c r="IX23" s="49"/>
      <c r="IY23" s="49"/>
      <c r="IZ23" s="49"/>
      <c r="JA23" s="49"/>
      <c r="JB23" s="49"/>
      <c r="JC23" s="49"/>
      <c r="JD23" s="49"/>
      <c r="JE23" s="49"/>
      <c r="JF23" s="49"/>
      <c r="JG23" s="49"/>
      <c r="JH23" s="49"/>
      <c r="JI23" s="49"/>
      <c r="JJ23" s="49"/>
      <c r="JK23" s="49"/>
      <c r="JL23" s="49"/>
      <c r="JM23" s="49"/>
      <c r="JN23" s="49"/>
      <c r="JO23" s="49"/>
      <c r="JP23" s="49"/>
      <c r="JQ23" s="49"/>
      <c r="JR23" s="49"/>
      <c r="JS23" s="49"/>
      <c r="JT23" s="49"/>
      <c r="JU23" s="49"/>
      <c r="JV23" s="49"/>
      <c r="JW23" s="49"/>
      <c r="JX23" s="49"/>
      <c r="JY23" s="49"/>
      <c r="JZ23" s="49"/>
      <c r="KA23" s="49"/>
      <c r="KB23" s="49"/>
      <c r="KC23" s="49"/>
      <c r="KD23" s="49"/>
      <c r="KE23" s="49"/>
      <c r="KF23" s="49"/>
      <c r="KG23" s="49"/>
      <c r="KH23" s="49"/>
      <c r="KI23" s="49"/>
      <c r="KJ23" s="49"/>
      <c r="KK23" s="49"/>
      <c r="KL23" s="49"/>
      <c r="KM23" s="49"/>
      <c r="KN23" s="49"/>
      <c r="KO23" s="49"/>
      <c r="KP23" s="49"/>
      <c r="KQ23" s="49"/>
      <c r="KR23" s="49"/>
      <c r="KS23" s="49"/>
      <c r="KT23" s="49"/>
      <c r="KU23" s="49"/>
      <c r="KV23" s="49"/>
      <c r="KW23" s="49"/>
      <c r="KX23" s="49"/>
      <c r="KY23" s="49"/>
      <c r="KZ23" s="49"/>
      <c r="LA23" s="49"/>
      <c r="LB23" s="49"/>
      <c r="LC23" s="49"/>
      <c r="LD23" s="49"/>
      <c r="LE23" s="49"/>
      <c r="LF23" s="49"/>
      <c r="LG23" s="49"/>
      <c r="LH23" s="49"/>
      <c r="LI23" s="49"/>
      <c r="LJ23" s="49"/>
      <c r="LK23" s="49"/>
      <c r="LL23" s="49"/>
      <c r="LM23" s="49"/>
      <c r="LN23" s="49"/>
      <c r="LO23" s="49"/>
      <c r="LP23" s="49"/>
      <c r="LQ23" s="49"/>
      <c r="LR23" s="49"/>
      <c r="LS23" s="49"/>
      <c r="LT23" s="49"/>
      <c r="LU23" s="49"/>
      <c r="LV23" s="49"/>
      <c r="LW23" s="49"/>
      <c r="LX23" s="49"/>
      <c r="LY23" s="49"/>
      <c r="LZ23" s="49"/>
      <c r="MA23" s="49"/>
      <c r="MB23" s="49"/>
      <c r="MC23" s="49"/>
      <c r="MD23" s="49"/>
      <c r="ME23" s="49"/>
      <c r="MF23" s="49"/>
      <c r="MG23" s="49"/>
      <c r="MH23" s="49"/>
      <c r="MI23" s="49"/>
      <c r="MJ23" s="49"/>
      <c r="MK23" s="49"/>
      <c r="ML23" s="49"/>
      <c r="MM23" s="49"/>
      <c r="MN23" s="49"/>
      <c r="MO23" s="49"/>
      <c r="MP23" s="49"/>
      <c r="MQ23" s="49"/>
      <c r="MR23" s="49"/>
      <c r="MS23" s="49"/>
      <c r="MT23" s="49"/>
      <c r="MU23" s="49"/>
      <c r="MV23" s="49"/>
      <c r="MW23" s="49"/>
      <c r="MX23" s="49"/>
      <c r="MY23" s="49"/>
      <c r="MZ23" s="49"/>
      <c r="NA23" s="49"/>
      <c r="NB23" s="49"/>
      <c r="NC23" s="49"/>
      <c r="ND23" s="49"/>
      <c r="NE23" s="49"/>
      <c r="NF23" s="49"/>
      <c r="NG23" s="49"/>
      <c r="NH23" s="49"/>
      <c r="NI23" s="49"/>
      <c r="NJ23" s="49"/>
      <c r="NK23" s="49"/>
      <c r="NL23" s="49"/>
      <c r="NM23" s="49"/>
      <c r="NN23" s="49"/>
      <c r="NO23" s="49"/>
      <c r="NP23" s="49"/>
      <c r="NQ23" s="49"/>
      <c r="NR23" s="49"/>
      <c r="NS23" s="49"/>
      <c r="NT23" s="49"/>
      <c r="NU23" s="49"/>
      <c r="NV23" s="49"/>
      <c r="NW23" s="49"/>
      <c r="NX23" s="49"/>
      <c r="NY23" s="49"/>
      <c r="NZ23" s="49"/>
      <c r="OA23" s="49"/>
      <c r="OB23" s="49"/>
      <c r="OC23" s="49"/>
      <c r="OD23" s="49"/>
      <c r="OE23" s="49"/>
      <c r="OF23" s="49"/>
      <c r="OG23" s="49"/>
      <c r="OH23" s="49"/>
      <c r="OI23" s="49"/>
      <c r="OJ23" s="49"/>
      <c r="OK23" s="49"/>
      <c r="OL23" s="49"/>
      <c r="OM23" s="49"/>
      <c r="ON23" s="49"/>
      <c r="OO23" s="49"/>
      <c r="OP23" s="49"/>
      <c r="OQ23" s="49"/>
      <c r="OR23" s="49"/>
      <c r="OS23" s="49"/>
      <c r="OT23" s="49"/>
      <c r="OU23" s="49"/>
      <c r="OV23" s="49"/>
      <c r="OW23" s="49"/>
      <c r="OX23" s="49"/>
      <c r="OY23" s="49"/>
      <c r="OZ23" s="49"/>
      <c r="PA23" s="49"/>
      <c r="PB23" s="49"/>
      <c r="PC23" s="49"/>
      <c r="PD23" s="49"/>
      <c r="PE23" s="49"/>
      <c r="PF23" s="49"/>
      <c r="PG23" s="49"/>
      <c r="PH23" s="49"/>
      <c r="PI23" s="49"/>
      <c r="PJ23" s="49"/>
      <c r="PK23" s="49"/>
      <c r="PL23" s="49"/>
      <c r="PM23" s="49"/>
      <c r="PN23" s="49"/>
      <c r="PO23" s="49"/>
      <c r="PP23" s="49"/>
      <c r="PQ23" s="49"/>
      <c r="PR23" s="49"/>
      <c r="PS23" s="49"/>
      <c r="PT23" s="49"/>
      <c r="PU23" s="49"/>
      <c r="PV23" s="49"/>
      <c r="PW23" s="49"/>
      <c r="PX23" s="49"/>
      <c r="PY23" s="49"/>
      <c r="PZ23" s="49"/>
      <c r="QA23" s="49"/>
      <c r="QB23" s="49"/>
      <c r="QC23" s="49"/>
      <c r="QD23" s="49"/>
      <c r="QE23" s="49"/>
      <c r="QF23" s="49"/>
      <c r="QG23" s="49"/>
      <c r="QH23" s="49"/>
      <c r="QI23" s="49"/>
      <c r="QJ23" s="49"/>
      <c r="QK23" s="49"/>
      <c r="QL23" s="49"/>
      <c r="QM23" s="49"/>
      <c r="QN23" s="49"/>
      <c r="QO23" s="49"/>
      <c r="QP23" s="49"/>
      <c r="QQ23" s="49"/>
      <c r="QR23" s="49"/>
      <c r="QS23" s="49"/>
      <c r="QT23" s="49"/>
      <c r="QU23" s="49"/>
      <c r="QV23" s="49"/>
      <c r="QW23" s="49"/>
      <c r="QX23" s="49"/>
      <c r="QY23" s="49"/>
      <c r="QZ23" s="49"/>
      <c r="RA23" s="49"/>
      <c r="RB23" s="49"/>
      <c r="RC23" s="49"/>
      <c r="RD23" s="49"/>
      <c r="RE23" s="49"/>
      <c r="RF23" s="49"/>
      <c r="RG23" s="49"/>
      <c r="RH23" s="49"/>
      <c r="RI23" s="49"/>
      <c r="RJ23" s="49"/>
      <c r="RK23" s="49"/>
      <c r="RL23" s="49"/>
      <c r="RM23" s="49"/>
      <c r="RN23" s="49"/>
      <c r="RO23" s="49"/>
      <c r="RP23" s="49"/>
      <c r="RQ23" s="49"/>
      <c r="RR23" s="49"/>
      <c r="RS23" s="49"/>
      <c r="RT23" s="49"/>
      <c r="RU23" s="49"/>
      <c r="RV23" s="49"/>
      <c r="RW23" s="49"/>
      <c r="RX23" s="49"/>
      <c r="RY23" s="49"/>
      <c r="RZ23" s="49"/>
      <c r="SA23" s="49"/>
      <c r="SB23" s="49"/>
      <c r="SC23" s="49"/>
      <c r="SD23" s="49"/>
      <c r="SE23" s="49"/>
      <c r="SF23" s="49"/>
      <c r="SG23" s="49"/>
      <c r="SH23" s="49"/>
      <c r="SI23" s="49"/>
      <c r="SJ23" s="49"/>
      <c r="SK23" s="49"/>
      <c r="SL23" s="49"/>
      <c r="SM23" s="49"/>
      <c r="SN23" s="49"/>
      <c r="SO23" s="49"/>
      <c r="SP23" s="49"/>
      <c r="SQ23" s="49"/>
      <c r="SR23" s="49"/>
      <c r="SS23" s="49"/>
      <c r="ST23" s="49"/>
      <c r="SU23" s="49"/>
      <c r="SV23" s="49"/>
      <c r="SW23" s="49"/>
      <c r="SX23" s="49"/>
      <c r="SY23" s="49"/>
      <c r="SZ23" s="49"/>
      <c r="TA23" s="49"/>
      <c r="TB23" s="49"/>
      <c r="TC23" s="49"/>
      <c r="TD23" s="49"/>
      <c r="TE23" s="49"/>
      <c r="TF23" s="49"/>
      <c r="TG23" s="49"/>
      <c r="TH23" s="49"/>
      <c r="TI23" s="49"/>
      <c r="TJ23" s="49"/>
      <c r="TK23" s="49"/>
      <c r="TL23" s="49"/>
      <c r="TM23" s="49"/>
      <c r="TN23" s="49"/>
      <c r="TO23" s="49"/>
      <c r="TP23" s="49"/>
      <c r="TQ23" s="49"/>
      <c r="TR23" s="49"/>
      <c r="TS23" s="49"/>
      <c r="TT23" s="49"/>
      <c r="TU23" s="49"/>
      <c r="TV23" s="49"/>
      <c r="TW23" s="49"/>
      <c r="TX23" s="49"/>
      <c r="TY23" s="49"/>
      <c r="TZ23" s="49"/>
      <c r="UA23" s="49"/>
      <c r="UB23" s="49"/>
      <c r="UC23" s="49"/>
      <c r="UD23" s="49"/>
      <c r="UE23" s="49"/>
      <c r="UF23" s="49"/>
      <c r="UG23" s="49"/>
      <c r="UH23" s="49"/>
      <c r="UI23" s="49"/>
      <c r="UJ23" s="49"/>
      <c r="UK23" s="49"/>
      <c r="UL23" s="49"/>
      <c r="UM23" s="49"/>
      <c r="UN23" s="49"/>
      <c r="UO23" s="49"/>
      <c r="UP23" s="49"/>
      <c r="UQ23" s="49"/>
      <c r="UR23" s="49"/>
      <c r="US23" s="49"/>
      <c r="UT23" s="49"/>
      <c r="UU23" s="49"/>
      <c r="UV23" s="49"/>
      <c r="UW23" s="49"/>
      <c r="UX23" s="49"/>
      <c r="UY23" s="49"/>
      <c r="UZ23" s="49"/>
      <c r="VA23" s="49"/>
      <c r="VB23" s="49"/>
      <c r="VC23" s="49"/>
      <c r="VD23" s="49"/>
      <c r="VE23" s="49"/>
    </row>
    <row r="24" spans="1:577" s="53" customFormat="1" x14ac:dyDescent="0.3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7"/>
      <c r="V24" s="96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12">
        <v>23</v>
      </c>
      <c r="FN24" s="11" t="s">
        <v>188</v>
      </c>
      <c r="FO24" s="11"/>
      <c r="FP24" s="11" t="s">
        <v>195</v>
      </c>
      <c r="FQ24" s="51"/>
      <c r="FR24" s="10"/>
      <c r="FS24" s="11"/>
      <c r="FT24" s="11"/>
      <c r="FU24" s="11"/>
      <c r="FV24" s="11"/>
      <c r="FW24" s="11"/>
      <c r="FX24" s="11"/>
      <c r="FY24" s="11">
        <v>23</v>
      </c>
      <c r="FZ24" s="18" t="s">
        <v>190</v>
      </c>
      <c r="GA24" s="11"/>
      <c r="GB24" s="11"/>
      <c r="GC24" s="11">
        <v>23</v>
      </c>
      <c r="GD24" s="48" t="s">
        <v>197</v>
      </c>
      <c r="GE24" s="11"/>
      <c r="GF24" s="47"/>
      <c r="GG24" s="11"/>
      <c r="GH24" s="11"/>
      <c r="GI24" s="11"/>
      <c r="GJ24" s="11"/>
      <c r="GK24" s="11">
        <v>23</v>
      </c>
      <c r="GL24" s="11" t="s">
        <v>192</v>
      </c>
      <c r="GM24" s="26" t="s">
        <v>193</v>
      </c>
      <c r="GN24" s="11"/>
      <c r="GO24" s="47"/>
      <c r="GP24" s="47"/>
      <c r="GQ24" s="47"/>
      <c r="GR24" s="47"/>
      <c r="GS24" s="47"/>
      <c r="GT24" s="47"/>
      <c r="GU24" s="47"/>
      <c r="GV24" s="47"/>
      <c r="GW24" s="47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  <c r="IW24" s="52"/>
      <c r="IX24" s="52"/>
      <c r="IY24" s="52"/>
      <c r="IZ24" s="52"/>
      <c r="JA24" s="52"/>
      <c r="JB24" s="52"/>
      <c r="JC24" s="52"/>
      <c r="JD24" s="52"/>
      <c r="JE24" s="52"/>
      <c r="JF24" s="52"/>
      <c r="JG24" s="52"/>
      <c r="JH24" s="52"/>
      <c r="JI24" s="52"/>
      <c r="JJ24" s="52"/>
      <c r="JK24" s="52"/>
      <c r="JL24" s="52"/>
      <c r="JM24" s="52"/>
      <c r="JN24" s="52"/>
      <c r="JO24" s="52"/>
      <c r="JP24" s="52"/>
      <c r="JQ24" s="52"/>
      <c r="JR24" s="52"/>
      <c r="JS24" s="52"/>
      <c r="JT24" s="52"/>
      <c r="JU24" s="52"/>
      <c r="JV24" s="52"/>
      <c r="JW24" s="52"/>
      <c r="JX24" s="52"/>
      <c r="JY24" s="52"/>
      <c r="JZ24" s="52"/>
      <c r="KA24" s="52"/>
      <c r="KB24" s="52"/>
      <c r="KC24" s="52"/>
      <c r="KD24" s="52"/>
      <c r="KE24" s="52"/>
      <c r="KF24" s="52"/>
      <c r="KG24" s="52"/>
      <c r="KH24" s="52"/>
      <c r="KI24" s="52"/>
      <c r="KJ24" s="52"/>
      <c r="KK24" s="52"/>
      <c r="KL24" s="52"/>
      <c r="KM24" s="52"/>
      <c r="KN24" s="52"/>
      <c r="KO24" s="52"/>
      <c r="KP24" s="52"/>
      <c r="KQ24" s="52"/>
      <c r="KR24" s="52"/>
      <c r="KS24" s="52"/>
      <c r="KT24" s="52"/>
      <c r="KU24" s="52"/>
      <c r="KV24" s="52"/>
      <c r="KW24" s="52"/>
      <c r="KX24" s="52"/>
      <c r="KY24" s="52"/>
      <c r="KZ24" s="52"/>
      <c r="LA24" s="52"/>
      <c r="LB24" s="52"/>
      <c r="LC24" s="52"/>
      <c r="LD24" s="52"/>
      <c r="LE24" s="52"/>
      <c r="LF24" s="52"/>
      <c r="LG24" s="52"/>
      <c r="LH24" s="52"/>
      <c r="LI24" s="52"/>
      <c r="LJ24" s="52"/>
      <c r="LK24" s="52"/>
      <c r="LL24" s="52"/>
      <c r="LM24" s="52"/>
      <c r="LN24" s="52"/>
      <c r="LO24" s="52"/>
      <c r="LP24" s="52"/>
      <c r="LQ24" s="52"/>
      <c r="LR24" s="52"/>
      <c r="LS24" s="52"/>
      <c r="LT24" s="52"/>
      <c r="LU24" s="52"/>
      <c r="LV24" s="52"/>
      <c r="LW24" s="52"/>
      <c r="LX24" s="52"/>
      <c r="LY24" s="52"/>
      <c r="LZ24" s="52"/>
      <c r="MA24" s="52"/>
      <c r="MB24" s="52"/>
      <c r="MC24" s="52"/>
      <c r="MD24" s="52"/>
      <c r="ME24" s="52"/>
      <c r="MF24" s="52"/>
      <c r="MG24" s="52"/>
      <c r="MH24" s="52"/>
      <c r="MI24" s="52"/>
      <c r="MJ24" s="52"/>
      <c r="MK24" s="52"/>
      <c r="ML24" s="52"/>
      <c r="MM24" s="52"/>
      <c r="MN24" s="52"/>
      <c r="MO24" s="52"/>
      <c r="MP24" s="52"/>
      <c r="MQ24" s="52"/>
      <c r="MR24" s="52"/>
      <c r="MS24" s="52"/>
      <c r="MT24" s="52"/>
      <c r="MU24" s="52"/>
      <c r="MV24" s="52"/>
      <c r="MW24" s="52"/>
      <c r="MX24" s="52"/>
      <c r="MY24" s="52"/>
      <c r="MZ24" s="52"/>
      <c r="NA24" s="52"/>
      <c r="NB24" s="52"/>
      <c r="NC24" s="52"/>
      <c r="ND24" s="52"/>
      <c r="NE24" s="52"/>
      <c r="NF24" s="52"/>
      <c r="NG24" s="52"/>
      <c r="NH24" s="52"/>
      <c r="NI24" s="52"/>
      <c r="NJ24" s="52"/>
      <c r="NK24" s="52"/>
      <c r="NL24" s="52"/>
      <c r="NM24" s="52"/>
      <c r="NN24" s="52"/>
      <c r="NO24" s="52"/>
      <c r="NP24" s="52"/>
      <c r="NQ24" s="52"/>
      <c r="NR24" s="52"/>
      <c r="NS24" s="52"/>
      <c r="NT24" s="52"/>
      <c r="NU24" s="52"/>
      <c r="NV24" s="52"/>
      <c r="NW24" s="52"/>
      <c r="NX24" s="52"/>
      <c r="NY24" s="52"/>
      <c r="NZ24" s="52"/>
      <c r="OA24" s="52"/>
      <c r="OB24" s="52"/>
      <c r="OC24" s="52"/>
      <c r="OD24" s="52"/>
      <c r="OE24" s="52"/>
      <c r="OF24" s="52"/>
      <c r="OG24" s="52"/>
      <c r="OH24" s="52"/>
      <c r="OI24" s="52"/>
      <c r="OJ24" s="52"/>
      <c r="OK24" s="52"/>
      <c r="OL24" s="52"/>
      <c r="OM24" s="52"/>
      <c r="ON24" s="52"/>
      <c r="OO24" s="52"/>
      <c r="OP24" s="52"/>
      <c r="OQ24" s="52"/>
      <c r="OR24" s="52"/>
      <c r="OS24" s="52"/>
      <c r="OT24" s="52"/>
      <c r="OU24" s="52"/>
      <c r="OV24" s="52"/>
      <c r="OW24" s="52"/>
      <c r="OX24" s="52"/>
      <c r="OY24" s="52"/>
      <c r="OZ24" s="52"/>
      <c r="PA24" s="52"/>
      <c r="PB24" s="52"/>
      <c r="PC24" s="52"/>
      <c r="PD24" s="52"/>
      <c r="PE24" s="52"/>
      <c r="PF24" s="52"/>
      <c r="PG24" s="52"/>
      <c r="PH24" s="52"/>
      <c r="PI24" s="52"/>
      <c r="PJ24" s="52"/>
      <c r="PK24" s="52"/>
      <c r="PL24" s="52"/>
      <c r="PM24" s="52"/>
      <c r="PN24" s="52"/>
      <c r="PO24" s="52"/>
      <c r="PP24" s="52"/>
      <c r="PQ24" s="52"/>
      <c r="PR24" s="52"/>
      <c r="PS24" s="52"/>
      <c r="PT24" s="52"/>
      <c r="PU24" s="52"/>
      <c r="PV24" s="52"/>
      <c r="PW24" s="52"/>
      <c r="PX24" s="52"/>
      <c r="PY24" s="52"/>
      <c r="PZ24" s="52"/>
      <c r="QA24" s="52"/>
      <c r="QB24" s="52"/>
      <c r="QC24" s="52"/>
      <c r="QD24" s="52"/>
      <c r="QE24" s="52"/>
      <c r="QF24" s="52"/>
      <c r="QG24" s="52"/>
      <c r="QH24" s="52"/>
      <c r="QI24" s="52"/>
      <c r="QJ24" s="52"/>
      <c r="QK24" s="52"/>
      <c r="QL24" s="52"/>
      <c r="QM24" s="52"/>
      <c r="QN24" s="52"/>
      <c r="QO24" s="52"/>
      <c r="QP24" s="52"/>
      <c r="QQ24" s="52"/>
      <c r="QR24" s="52"/>
      <c r="QS24" s="52"/>
      <c r="QT24" s="52"/>
      <c r="QU24" s="52"/>
      <c r="QV24" s="52"/>
      <c r="QW24" s="52"/>
      <c r="QX24" s="52"/>
      <c r="QY24" s="52"/>
      <c r="QZ24" s="52"/>
      <c r="RA24" s="52"/>
      <c r="RB24" s="52"/>
      <c r="RC24" s="52"/>
      <c r="RD24" s="52"/>
      <c r="RE24" s="52"/>
      <c r="RF24" s="52"/>
      <c r="RG24" s="52"/>
      <c r="RH24" s="52"/>
      <c r="RI24" s="52"/>
      <c r="RJ24" s="52"/>
      <c r="RK24" s="52"/>
      <c r="RL24" s="52"/>
      <c r="RM24" s="52"/>
      <c r="RN24" s="52"/>
      <c r="RO24" s="52"/>
      <c r="RP24" s="52"/>
      <c r="RQ24" s="52"/>
      <c r="RR24" s="52"/>
      <c r="RS24" s="52"/>
      <c r="RT24" s="52"/>
      <c r="RU24" s="52"/>
      <c r="RV24" s="52"/>
      <c r="RW24" s="52"/>
      <c r="RX24" s="52"/>
      <c r="RY24" s="52"/>
      <c r="RZ24" s="52"/>
      <c r="SA24" s="52"/>
      <c r="SB24" s="52"/>
      <c r="SC24" s="52"/>
      <c r="SD24" s="52"/>
      <c r="SE24" s="52"/>
      <c r="SF24" s="52"/>
      <c r="SG24" s="52"/>
      <c r="SH24" s="52"/>
      <c r="SI24" s="52"/>
      <c r="SJ24" s="52"/>
      <c r="SK24" s="52"/>
      <c r="SL24" s="52"/>
      <c r="SM24" s="52"/>
      <c r="SN24" s="52"/>
      <c r="SO24" s="52"/>
      <c r="SP24" s="52"/>
      <c r="SQ24" s="52"/>
      <c r="SR24" s="52"/>
      <c r="SS24" s="52"/>
      <c r="ST24" s="52"/>
      <c r="SU24" s="52"/>
      <c r="SV24" s="52"/>
      <c r="SW24" s="52"/>
      <c r="SX24" s="52"/>
      <c r="SY24" s="52"/>
      <c r="SZ24" s="52"/>
      <c r="TA24" s="52"/>
      <c r="TB24" s="52"/>
      <c r="TC24" s="52"/>
      <c r="TD24" s="52"/>
      <c r="TE24" s="52"/>
      <c r="TF24" s="52"/>
      <c r="TG24" s="52"/>
      <c r="TH24" s="52"/>
      <c r="TI24" s="52"/>
      <c r="TJ24" s="52"/>
      <c r="TK24" s="52"/>
      <c r="TL24" s="52"/>
      <c r="TM24" s="52"/>
      <c r="TN24" s="52"/>
      <c r="TO24" s="52"/>
      <c r="TP24" s="52"/>
      <c r="TQ24" s="52"/>
      <c r="TR24" s="52"/>
      <c r="TS24" s="52"/>
      <c r="TT24" s="52"/>
      <c r="TU24" s="52"/>
      <c r="TV24" s="52"/>
      <c r="TW24" s="52"/>
      <c r="TX24" s="52"/>
      <c r="TY24" s="52"/>
      <c r="TZ24" s="52"/>
      <c r="UA24" s="52"/>
      <c r="UB24" s="52"/>
      <c r="UC24" s="52"/>
      <c r="UD24" s="52"/>
      <c r="UE24" s="52"/>
      <c r="UF24" s="52"/>
      <c r="UG24" s="52"/>
      <c r="UH24" s="52"/>
      <c r="UI24" s="52"/>
      <c r="UJ24" s="52"/>
      <c r="UK24" s="52"/>
      <c r="UL24" s="52"/>
      <c r="UM24" s="52"/>
      <c r="UN24" s="52"/>
      <c r="UO24" s="52"/>
      <c r="UP24" s="52"/>
      <c r="UQ24" s="52"/>
      <c r="UR24" s="52"/>
      <c r="US24" s="52"/>
      <c r="UT24" s="52"/>
      <c r="UU24" s="52"/>
      <c r="UV24" s="52"/>
      <c r="UW24" s="52"/>
      <c r="UX24" s="52"/>
      <c r="UY24" s="52"/>
      <c r="UZ24" s="52"/>
      <c r="VA24" s="52"/>
      <c r="VB24" s="52"/>
      <c r="VC24" s="52"/>
      <c r="VD24" s="52"/>
      <c r="VE24" s="52"/>
    </row>
    <row r="25" spans="1:577" x14ac:dyDescent="0.3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7"/>
      <c r="V25" s="96"/>
      <c r="FM25" s="12">
        <v>24</v>
      </c>
      <c r="FN25" s="11" t="s">
        <v>194</v>
      </c>
      <c r="FO25" s="11"/>
      <c r="FP25" s="11" t="s">
        <v>200</v>
      </c>
      <c r="FQ25" s="54"/>
      <c r="FY25" s="11">
        <v>24</v>
      </c>
      <c r="FZ25" s="18" t="s">
        <v>196</v>
      </c>
      <c r="GC25" s="11">
        <v>24</v>
      </c>
      <c r="GD25" s="18" t="s">
        <v>202</v>
      </c>
      <c r="GK25" s="11">
        <v>24</v>
      </c>
      <c r="GL25" s="11" t="s">
        <v>198</v>
      </c>
      <c r="GM25" s="26" t="s">
        <v>193</v>
      </c>
    </row>
    <row r="26" spans="1:577" x14ac:dyDescent="0.3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7"/>
      <c r="V26" s="96"/>
      <c r="FM26" s="12">
        <v>25</v>
      </c>
      <c r="FN26" s="11" t="s">
        <v>199</v>
      </c>
      <c r="FO26" s="11"/>
      <c r="FP26" s="11" t="s">
        <v>206</v>
      </c>
      <c r="FY26" s="11">
        <v>25</v>
      </c>
      <c r="FZ26" s="18" t="s">
        <v>201</v>
      </c>
      <c r="GC26" s="11">
        <v>25</v>
      </c>
      <c r="GD26" s="18" t="s">
        <v>208</v>
      </c>
      <c r="GK26" s="11">
        <v>25</v>
      </c>
      <c r="GL26" s="11" t="s">
        <v>203</v>
      </c>
      <c r="GM26" s="26" t="s">
        <v>204</v>
      </c>
    </row>
    <row r="27" spans="1:577" x14ac:dyDescent="0.3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7"/>
      <c r="V27" s="96"/>
      <c r="FM27" s="12">
        <v>26</v>
      </c>
      <c r="FN27" s="11" t="s">
        <v>205</v>
      </c>
      <c r="FO27" s="11"/>
      <c r="FP27" s="11" t="s">
        <v>212</v>
      </c>
      <c r="FY27" s="11">
        <v>26</v>
      </c>
      <c r="FZ27" s="18" t="s">
        <v>207</v>
      </c>
      <c r="GC27" s="11">
        <v>26</v>
      </c>
      <c r="GD27" s="18" t="s">
        <v>214</v>
      </c>
      <c r="GK27" s="11">
        <v>26</v>
      </c>
      <c r="GL27" s="11" t="s">
        <v>209</v>
      </c>
      <c r="GM27" s="26" t="s">
        <v>210</v>
      </c>
    </row>
    <row r="28" spans="1:577" ht="13.5" customHeight="1" x14ac:dyDescent="0.3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7"/>
      <c r="V28" s="96"/>
      <c r="FM28" s="12">
        <v>27</v>
      </c>
      <c r="FN28" s="11" t="s">
        <v>211</v>
      </c>
      <c r="FO28" s="11"/>
      <c r="FP28" s="11" t="s">
        <v>218</v>
      </c>
      <c r="FY28" s="11">
        <v>27</v>
      </c>
      <c r="FZ28" s="18" t="s">
        <v>213</v>
      </c>
      <c r="GC28" s="11">
        <v>27</v>
      </c>
      <c r="GD28" s="18" t="s">
        <v>220</v>
      </c>
      <c r="GK28" s="11">
        <v>27</v>
      </c>
      <c r="GL28" s="11" t="s">
        <v>215</v>
      </c>
      <c r="GM28" s="26" t="s">
        <v>216</v>
      </c>
    </row>
    <row r="29" spans="1:577" ht="22.2" x14ac:dyDescent="0.3">
      <c r="A29" s="55"/>
      <c r="B29" s="56"/>
      <c r="C29" s="57"/>
      <c r="D29" s="58"/>
      <c r="E29" s="58"/>
      <c r="F29" s="58"/>
      <c r="R29" s="58"/>
      <c r="S29" s="58"/>
      <c r="T29" s="59"/>
      <c r="U29" s="60" t="s">
        <v>223</v>
      </c>
      <c r="V29" s="100"/>
      <c r="FM29" s="12">
        <v>28</v>
      </c>
      <c r="FN29" s="11" t="s">
        <v>217</v>
      </c>
      <c r="FO29" s="11"/>
      <c r="FP29" s="11" t="s">
        <v>225</v>
      </c>
      <c r="FY29" s="11">
        <v>28</v>
      </c>
      <c r="FZ29" s="18" t="s">
        <v>219</v>
      </c>
      <c r="GC29" s="11">
        <v>28</v>
      </c>
      <c r="GD29" s="18" t="s">
        <v>227</v>
      </c>
      <c r="GK29" s="11">
        <v>28</v>
      </c>
      <c r="GL29" s="11" t="s">
        <v>221</v>
      </c>
      <c r="GM29" s="26" t="s">
        <v>222</v>
      </c>
    </row>
    <row r="30" spans="1:577" ht="30.6" x14ac:dyDescent="0.3">
      <c r="A30" s="61" t="s">
        <v>229</v>
      </c>
      <c r="B30" s="62"/>
      <c r="C30" s="63" t="str">
        <f>CONCATENATE(GQ2,GR2,GS2,GT2,GU2,GV2,GW2)</f>
        <v>ECS-3225MV-200-GN-TR</v>
      </c>
      <c r="D30" s="64"/>
      <c r="E30" s="64"/>
      <c r="F30" s="64"/>
      <c r="G30" s="65"/>
      <c r="H30" s="66"/>
      <c r="I30" s="67"/>
      <c r="J30" s="68"/>
      <c r="K30" s="66"/>
      <c r="L30" s="68"/>
      <c r="M30" s="66"/>
      <c r="N30" s="67"/>
      <c r="O30" s="69" t="str">
        <f>HYPERLINK(VLOOKUP($FW$2,GK2:GM50,3),$GN$2)</f>
        <v>CLICK FOR DATA SHEET</v>
      </c>
      <c r="P30" s="66"/>
      <c r="Q30" s="68"/>
      <c r="R30" s="64"/>
      <c r="S30" s="64"/>
      <c r="T30" s="67"/>
      <c r="U30" s="70"/>
      <c r="V30" s="101"/>
      <c r="FM30" s="12">
        <v>29</v>
      </c>
      <c r="FN30" s="11" t="s">
        <v>224</v>
      </c>
      <c r="FO30" s="11"/>
      <c r="FP30" s="11" t="s">
        <v>231</v>
      </c>
      <c r="FY30" s="11">
        <v>29</v>
      </c>
      <c r="FZ30" s="18" t="s">
        <v>226</v>
      </c>
      <c r="GC30" s="11">
        <v>29</v>
      </c>
      <c r="GD30" s="48" t="s">
        <v>233</v>
      </c>
      <c r="GK30" s="11">
        <v>29</v>
      </c>
      <c r="GL30" s="11" t="s">
        <v>228</v>
      </c>
      <c r="GM30" s="26" t="s">
        <v>210</v>
      </c>
    </row>
    <row r="31" spans="1:577" x14ac:dyDescent="0.3">
      <c r="A31" s="71" t="s">
        <v>235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7"/>
      <c r="V31" s="96"/>
      <c r="FM31" s="12">
        <v>30</v>
      </c>
      <c r="FN31" s="11" t="s">
        <v>230</v>
      </c>
      <c r="FO31" s="11"/>
      <c r="FP31" s="11" t="s">
        <v>237</v>
      </c>
      <c r="FY31" s="11">
        <v>30</v>
      </c>
      <c r="FZ31" s="18" t="s">
        <v>232</v>
      </c>
      <c r="GC31" s="11">
        <v>30</v>
      </c>
      <c r="GD31" s="18" t="s">
        <v>239</v>
      </c>
      <c r="GK31" s="11">
        <v>30</v>
      </c>
      <c r="GL31" s="11" t="s">
        <v>234</v>
      </c>
      <c r="GM31" s="26" t="s">
        <v>216</v>
      </c>
    </row>
    <row r="32" spans="1:577" ht="15.6" x14ac:dyDescent="0.3">
      <c r="A32" s="73"/>
      <c r="B32" s="74"/>
      <c r="C32" s="73"/>
      <c r="D32" s="75"/>
      <c r="E32" s="76"/>
      <c r="F32" s="76"/>
      <c r="G32" s="74"/>
      <c r="H32" s="73"/>
      <c r="I32" s="75"/>
      <c r="J32" s="76"/>
      <c r="K32" s="75"/>
      <c r="L32" s="77"/>
      <c r="M32" s="73"/>
      <c r="N32" s="75"/>
      <c r="O32" s="75"/>
      <c r="P32" s="75"/>
      <c r="Q32" s="76"/>
      <c r="R32" s="77"/>
      <c r="S32" s="73"/>
      <c r="T32" s="74"/>
      <c r="U32" s="78"/>
      <c r="V32" s="102"/>
      <c r="FM32" s="12">
        <v>31</v>
      </c>
      <c r="FN32" s="11" t="s">
        <v>236</v>
      </c>
      <c r="FO32" s="11"/>
      <c r="FP32" s="11" t="s">
        <v>242</v>
      </c>
      <c r="FY32" s="11">
        <v>31</v>
      </c>
      <c r="FZ32" s="18" t="s">
        <v>238</v>
      </c>
      <c r="GC32" s="11">
        <v>31</v>
      </c>
      <c r="GD32" s="48" t="s">
        <v>244</v>
      </c>
      <c r="GK32" s="11">
        <v>31</v>
      </c>
      <c r="GL32" s="11" t="s">
        <v>240</v>
      </c>
      <c r="GM32" s="72" t="s">
        <v>222</v>
      </c>
    </row>
    <row r="33" spans="1:195" ht="15.6" x14ac:dyDescent="0.3">
      <c r="A33" s="79"/>
      <c r="B33" s="80"/>
      <c r="C33" s="79"/>
      <c r="D33" s="81"/>
      <c r="E33" s="81"/>
      <c r="F33" s="81"/>
      <c r="G33" s="80"/>
      <c r="H33" s="79"/>
      <c r="I33" s="81"/>
      <c r="J33" s="81"/>
      <c r="K33" s="81"/>
      <c r="L33" s="80"/>
      <c r="M33" s="79"/>
      <c r="N33" s="81"/>
      <c r="O33" s="81"/>
      <c r="P33" s="81"/>
      <c r="Q33" s="81"/>
      <c r="R33" s="80"/>
      <c r="S33" s="79"/>
      <c r="T33" s="80"/>
      <c r="U33" s="82"/>
      <c r="V33" s="103"/>
      <c r="FM33" s="12">
        <v>32</v>
      </c>
      <c r="FN33" s="11" t="s">
        <v>241</v>
      </c>
      <c r="FO33" s="11"/>
      <c r="FP33" s="11" t="s">
        <v>248</v>
      </c>
      <c r="FY33" s="11">
        <v>32</v>
      </c>
      <c r="FZ33" s="18" t="s">
        <v>243</v>
      </c>
      <c r="GC33" s="11">
        <v>32</v>
      </c>
      <c r="GD33" s="48" t="s">
        <v>250</v>
      </c>
      <c r="GK33" s="11">
        <v>32</v>
      </c>
      <c r="GL33" s="11" t="s">
        <v>245</v>
      </c>
      <c r="GM33" s="26" t="s">
        <v>246</v>
      </c>
    </row>
    <row r="34" spans="1:195" ht="15.6" x14ac:dyDescent="0.3">
      <c r="A34" s="79"/>
      <c r="B34" s="80"/>
      <c r="C34" s="79"/>
      <c r="D34" s="81"/>
      <c r="E34" s="81"/>
      <c r="F34" s="81"/>
      <c r="G34" s="80"/>
      <c r="H34" s="79"/>
      <c r="I34" s="81"/>
      <c r="J34" s="81"/>
      <c r="K34" s="81"/>
      <c r="L34" s="80"/>
      <c r="M34" s="79"/>
      <c r="N34" s="81"/>
      <c r="O34" s="83"/>
      <c r="P34" s="81"/>
      <c r="Q34" s="81"/>
      <c r="R34" s="80"/>
      <c r="S34" s="79"/>
      <c r="T34" s="80"/>
      <c r="U34" s="82"/>
      <c r="V34" s="103"/>
      <c r="FM34" s="12">
        <v>33</v>
      </c>
      <c r="FN34" s="11" t="s">
        <v>247</v>
      </c>
      <c r="FO34" s="11"/>
      <c r="FP34" s="11" t="s">
        <v>254</v>
      </c>
      <c r="FY34" s="11">
        <v>33</v>
      </c>
      <c r="FZ34" s="18" t="s">
        <v>249</v>
      </c>
      <c r="GC34" s="11">
        <v>33</v>
      </c>
      <c r="GD34" s="18" t="s">
        <v>256</v>
      </c>
      <c r="GK34" s="11">
        <v>33</v>
      </c>
      <c r="GL34" s="11" t="s">
        <v>251</v>
      </c>
      <c r="GM34" s="26" t="s">
        <v>252</v>
      </c>
    </row>
    <row r="35" spans="1:195" ht="18.899999999999999" customHeight="1" x14ac:dyDescent="0.3">
      <c r="A35" s="79"/>
      <c r="B35" s="80"/>
      <c r="C35" s="79"/>
      <c r="D35" s="81"/>
      <c r="E35" s="81"/>
      <c r="F35" s="81"/>
      <c r="G35" s="80"/>
      <c r="H35" s="79"/>
      <c r="I35" s="81"/>
      <c r="J35" s="81"/>
      <c r="K35" s="81"/>
      <c r="L35" s="80"/>
      <c r="M35" s="79"/>
      <c r="N35" s="81"/>
      <c r="O35" s="81"/>
      <c r="P35" s="81"/>
      <c r="Q35" s="81"/>
      <c r="R35" s="80"/>
      <c r="S35" s="84"/>
      <c r="T35" s="80"/>
      <c r="U35" s="82"/>
      <c r="V35" s="103"/>
      <c r="FM35" s="12">
        <v>34</v>
      </c>
      <c r="FN35" s="11" t="s">
        <v>253</v>
      </c>
      <c r="FO35" s="11"/>
      <c r="FP35" s="11" t="s">
        <v>259</v>
      </c>
      <c r="FY35" s="11">
        <v>34</v>
      </c>
      <c r="FZ35" s="18" t="s">
        <v>255</v>
      </c>
      <c r="GC35" s="11">
        <v>34</v>
      </c>
      <c r="GD35" s="18" t="s">
        <v>261</v>
      </c>
      <c r="GK35" s="11">
        <v>34</v>
      </c>
      <c r="GL35" s="11" t="s">
        <v>257</v>
      </c>
      <c r="GM35" s="26" t="s">
        <v>252</v>
      </c>
    </row>
    <row r="36" spans="1:195" ht="15.6" x14ac:dyDescent="0.3">
      <c r="A36" s="84"/>
      <c r="B36" s="80"/>
      <c r="C36" s="79"/>
      <c r="D36" s="81"/>
      <c r="E36" s="81"/>
      <c r="F36" s="81"/>
      <c r="G36" s="80"/>
      <c r="H36" s="79"/>
      <c r="I36" s="81"/>
      <c r="J36" s="81"/>
      <c r="K36" s="83"/>
      <c r="L36" s="80"/>
      <c r="M36" s="79"/>
      <c r="N36" s="81"/>
      <c r="O36" s="83"/>
      <c r="P36" s="81"/>
      <c r="Q36" s="81"/>
      <c r="R36" s="80"/>
      <c r="S36" s="79"/>
      <c r="T36" s="80"/>
      <c r="U36" s="82"/>
      <c r="V36" s="103"/>
      <c r="FM36" s="12">
        <v>35</v>
      </c>
      <c r="FN36" s="11" t="s">
        <v>258</v>
      </c>
      <c r="FO36" s="11"/>
      <c r="FP36" s="11" t="s">
        <v>265</v>
      </c>
      <c r="FY36" s="11">
        <v>35</v>
      </c>
      <c r="FZ36" s="18" t="s">
        <v>260</v>
      </c>
      <c r="GC36" s="11">
        <v>35</v>
      </c>
      <c r="GD36" s="18" t="s">
        <v>267</v>
      </c>
      <c r="GK36" s="11">
        <v>35</v>
      </c>
      <c r="GL36" s="11" t="s">
        <v>262</v>
      </c>
      <c r="GM36" s="26" t="s">
        <v>263</v>
      </c>
    </row>
    <row r="37" spans="1:195" ht="15.6" x14ac:dyDescent="0.3">
      <c r="A37" s="79"/>
      <c r="B37" s="80"/>
      <c r="C37" s="79"/>
      <c r="D37" s="81"/>
      <c r="E37" s="81"/>
      <c r="F37" s="81"/>
      <c r="G37" s="80"/>
      <c r="H37" s="79"/>
      <c r="I37" s="81"/>
      <c r="J37" s="81"/>
      <c r="K37" s="81"/>
      <c r="L37" s="80"/>
      <c r="M37" s="79"/>
      <c r="N37" s="81"/>
      <c r="O37" s="81"/>
      <c r="P37" s="81"/>
      <c r="Q37" s="81"/>
      <c r="R37" s="80"/>
      <c r="S37" s="79"/>
      <c r="T37" s="80"/>
      <c r="U37" s="82"/>
      <c r="V37" s="103"/>
      <c r="FM37" s="12">
        <v>36</v>
      </c>
      <c r="FN37" s="11" t="s">
        <v>264</v>
      </c>
      <c r="FO37" s="11"/>
      <c r="FP37" s="11" t="s">
        <v>270</v>
      </c>
      <c r="FY37" s="11">
        <v>36</v>
      </c>
      <c r="FZ37" s="18" t="s">
        <v>266</v>
      </c>
      <c r="GC37" s="11">
        <v>36</v>
      </c>
      <c r="GD37" s="18" t="s">
        <v>272</v>
      </c>
      <c r="GK37" s="11">
        <v>36</v>
      </c>
      <c r="GL37" s="11" t="s">
        <v>268</v>
      </c>
      <c r="GM37" s="26" t="s">
        <v>263</v>
      </c>
    </row>
    <row r="38" spans="1:195" ht="15.6" x14ac:dyDescent="0.3">
      <c r="A38" s="79"/>
      <c r="B38" s="80"/>
      <c r="C38" s="79"/>
      <c r="D38" s="83"/>
      <c r="E38" s="81"/>
      <c r="F38" s="81"/>
      <c r="G38" s="85"/>
      <c r="H38" s="84"/>
      <c r="I38" s="81"/>
      <c r="J38" s="81"/>
      <c r="K38" s="83"/>
      <c r="L38" s="80"/>
      <c r="M38" s="79"/>
      <c r="N38" s="81"/>
      <c r="O38" s="81"/>
      <c r="P38" s="81"/>
      <c r="Q38" s="81"/>
      <c r="R38" s="80"/>
      <c r="S38" s="79"/>
      <c r="T38" s="80"/>
      <c r="U38" s="82"/>
      <c r="V38" s="103"/>
      <c r="FM38" s="12">
        <v>37</v>
      </c>
      <c r="FN38" s="11" t="s">
        <v>269</v>
      </c>
      <c r="FO38" s="11"/>
      <c r="FP38" s="11" t="s">
        <v>276</v>
      </c>
      <c r="FY38" s="11">
        <v>37</v>
      </c>
      <c r="FZ38" s="18" t="s">
        <v>271</v>
      </c>
      <c r="GC38" s="11">
        <v>37</v>
      </c>
      <c r="GD38" s="18" t="s">
        <v>278</v>
      </c>
      <c r="GK38" s="11">
        <v>37</v>
      </c>
      <c r="GL38" s="11" t="s">
        <v>273</v>
      </c>
      <c r="GM38" s="26" t="s">
        <v>274</v>
      </c>
    </row>
    <row r="39" spans="1:195" ht="15.6" x14ac:dyDescent="0.3">
      <c r="A39" s="79"/>
      <c r="B39" s="80"/>
      <c r="C39" s="84"/>
      <c r="D39" s="81"/>
      <c r="E39" s="81"/>
      <c r="F39" s="81"/>
      <c r="G39" s="80"/>
      <c r="H39" s="79"/>
      <c r="I39" s="81"/>
      <c r="J39" s="81"/>
      <c r="K39" s="83"/>
      <c r="L39" s="80"/>
      <c r="M39" s="79"/>
      <c r="N39" s="81"/>
      <c r="O39" s="81"/>
      <c r="P39" s="81"/>
      <c r="Q39" s="81"/>
      <c r="R39" s="80"/>
      <c r="S39" s="79"/>
      <c r="T39" s="80"/>
      <c r="U39" s="82"/>
      <c r="V39" s="103"/>
      <c r="FM39" s="12">
        <v>38</v>
      </c>
      <c r="FN39" s="86" t="s">
        <v>275</v>
      </c>
      <c r="FO39" s="11"/>
      <c r="FP39" s="11" t="s">
        <v>281</v>
      </c>
      <c r="FY39" s="11">
        <v>38</v>
      </c>
      <c r="FZ39" s="87" t="s">
        <v>277</v>
      </c>
      <c r="GC39" s="11">
        <v>38</v>
      </c>
      <c r="GD39" s="18" t="s">
        <v>283</v>
      </c>
      <c r="GK39" s="11">
        <v>38</v>
      </c>
      <c r="GL39" s="86" t="s">
        <v>279</v>
      </c>
      <c r="GM39" s="26" t="s">
        <v>274</v>
      </c>
    </row>
    <row r="40" spans="1:195" ht="15.6" x14ac:dyDescent="0.3">
      <c r="A40" s="79"/>
      <c r="B40" s="80"/>
      <c r="C40" s="79"/>
      <c r="D40" s="81"/>
      <c r="E40" s="81"/>
      <c r="F40" s="81"/>
      <c r="G40" s="80"/>
      <c r="H40" s="79"/>
      <c r="I40" s="81"/>
      <c r="J40" s="81"/>
      <c r="K40" s="81"/>
      <c r="L40" s="80"/>
      <c r="M40" s="84"/>
      <c r="N40" s="81"/>
      <c r="O40" s="81"/>
      <c r="P40" s="81"/>
      <c r="Q40" s="81"/>
      <c r="R40" s="80"/>
      <c r="S40" s="79"/>
      <c r="T40" s="80"/>
      <c r="U40" s="82"/>
      <c r="V40" s="103"/>
      <c r="FM40" s="12">
        <v>39</v>
      </c>
      <c r="FN40" s="86" t="s">
        <v>280</v>
      </c>
      <c r="FO40" s="11"/>
      <c r="FP40" s="11" t="s">
        <v>287</v>
      </c>
      <c r="FY40" s="11">
        <v>39</v>
      </c>
      <c r="FZ40" s="87" t="s">
        <v>282</v>
      </c>
      <c r="GC40" s="11">
        <v>39</v>
      </c>
      <c r="GD40" s="18" t="s">
        <v>288</v>
      </c>
      <c r="GK40" s="11">
        <v>39</v>
      </c>
      <c r="GL40" s="86" t="s">
        <v>284</v>
      </c>
      <c r="GM40" s="26" t="s">
        <v>285</v>
      </c>
    </row>
    <row r="41" spans="1:195" ht="15.6" x14ac:dyDescent="0.3">
      <c r="A41" s="79"/>
      <c r="B41" s="80"/>
      <c r="C41" s="79"/>
      <c r="D41" s="81"/>
      <c r="E41" s="81"/>
      <c r="F41" s="81"/>
      <c r="G41" s="80"/>
      <c r="H41" s="79"/>
      <c r="I41" s="81"/>
      <c r="J41" s="81"/>
      <c r="K41" s="81"/>
      <c r="L41" s="80"/>
      <c r="M41" s="79"/>
      <c r="N41" s="81"/>
      <c r="O41" s="81"/>
      <c r="P41" s="81"/>
      <c r="Q41" s="81"/>
      <c r="R41" s="80"/>
      <c r="S41" s="79"/>
      <c r="T41" s="80"/>
      <c r="U41" s="82"/>
      <c r="V41" s="103"/>
      <c r="FM41" s="12">
        <v>40</v>
      </c>
      <c r="FN41" s="11" t="s">
        <v>286</v>
      </c>
      <c r="FO41" s="11"/>
      <c r="FP41" s="11" t="s">
        <v>290</v>
      </c>
      <c r="FY41" s="11">
        <v>40</v>
      </c>
      <c r="FZ41" s="18" t="s">
        <v>282</v>
      </c>
      <c r="GC41" s="11">
        <v>40</v>
      </c>
      <c r="GD41" s="18" t="s">
        <v>292</v>
      </c>
      <c r="GK41" s="11">
        <v>40</v>
      </c>
      <c r="GL41" s="11" t="s">
        <v>284</v>
      </c>
      <c r="GM41" s="26" t="s">
        <v>285</v>
      </c>
    </row>
    <row r="42" spans="1:195" ht="15.6" x14ac:dyDescent="0.3">
      <c r="A42" s="79"/>
      <c r="B42" s="80"/>
      <c r="C42" s="79"/>
      <c r="D42" s="81"/>
      <c r="E42" s="81"/>
      <c r="F42" s="81"/>
      <c r="G42" s="80"/>
      <c r="H42" s="79"/>
      <c r="I42" s="81"/>
      <c r="J42" s="81"/>
      <c r="K42" s="81"/>
      <c r="L42" s="80"/>
      <c r="M42" s="79"/>
      <c r="N42" s="81"/>
      <c r="O42" s="81"/>
      <c r="P42" s="81"/>
      <c r="Q42" s="81"/>
      <c r="R42" s="80"/>
      <c r="S42" s="79"/>
      <c r="T42" s="80"/>
      <c r="U42" s="82"/>
      <c r="V42" s="103"/>
      <c r="FM42" s="12">
        <v>41</v>
      </c>
      <c r="FN42" s="86" t="s">
        <v>289</v>
      </c>
      <c r="FO42" s="11"/>
      <c r="FP42" s="11" t="s">
        <v>295</v>
      </c>
      <c r="FY42" s="11">
        <v>41</v>
      </c>
      <c r="FZ42" s="87" t="s">
        <v>291</v>
      </c>
      <c r="GC42" s="11">
        <v>41</v>
      </c>
      <c r="GD42" s="18" t="s">
        <v>296</v>
      </c>
      <c r="GK42" s="11">
        <v>41</v>
      </c>
      <c r="GL42" s="86" t="s">
        <v>293</v>
      </c>
      <c r="GM42" s="26" t="s">
        <v>285</v>
      </c>
    </row>
    <row r="43" spans="1:195" ht="15.6" x14ac:dyDescent="0.3">
      <c r="A43" s="79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8"/>
      <c r="V43" s="103"/>
      <c r="FM43" s="12">
        <v>42</v>
      </c>
      <c r="FN43" s="11" t="s">
        <v>294</v>
      </c>
      <c r="FO43" s="11"/>
      <c r="FP43" s="11" t="s">
        <v>298</v>
      </c>
      <c r="FY43" s="11">
        <v>42</v>
      </c>
      <c r="FZ43" s="18" t="s">
        <v>291</v>
      </c>
      <c r="GC43" s="11">
        <v>42</v>
      </c>
      <c r="GD43" s="18" t="s">
        <v>300</v>
      </c>
      <c r="GK43" s="11">
        <v>42</v>
      </c>
      <c r="GL43" s="11" t="s">
        <v>293</v>
      </c>
      <c r="GM43" s="26" t="s">
        <v>285</v>
      </c>
    </row>
    <row r="44" spans="1:195" ht="15.6" x14ac:dyDescent="0.3">
      <c r="A44" s="79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8"/>
      <c r="V44" s="103"/>
      <c r="FM44" s="12">
        <v>43</v>
      </c>
      <c r="FN44" s="86" t="s">
        <v>297</v>
      </c>
      <c r="FO44" s="11"/>
      <c r="FP44" s="11" t="s">
        <v>304</v>
      </c>
      <c r="FY44" s="11">
        <v>43</v>
      </c>
      <c r="FZ44" s="87" t="s">
        <v>299</v>
      </c>
      <c r="GC44" s="11">
        <v>43</v>
      </c>
      <c r="GD44" s="18" t="s">
        <v>306</v>
      </c>
      <c r="GK44" s="11">
        <v>43</v>
      </c>
      <c r="GL44" s="86" t="s">
        <v>301</v>
      </c>
      <c r="GM44" s="26" t="s">
        <v>302</v>
      </c>
    </row>
    <row r="45" spans="1:195" ht="15.6" x14ac:dyDescent="0.3">
      <c r="A45" s="79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8"/>
      <c r="V45" s="103"/>
      <c r="FM45" s="12">
        <v>44</v>
      </c>
      <c r="FN45" s="86" t="s">
        <v>303</v>
      </c>
      <c r="FO45" s="11"/>
      <c r="FP45" s="11" t="s">
        <v>309</v>
      </c>
      <c r="FY45" s="11">
        <v>44</v>
      </c>
      <c r="FZ45" s="87" t="s">
        <v>305</v>
      </c>
      <c r="GC45" s="11">
        <v>44</v>
      </c>
      <c r="GD45" s="18" t="s">
        <v>311</v>
      </c>
      <c r="GK45" s="11">
        <v>44</v>
      </c>
      <c r="GL45" s="86" t="s">
        <v>307</v>
      </c>
      <c r="GM45" s="26" t="s">
        <v>302</v>
      </c>
    </row>
    <row r="46" spans="1:195" ht="15.6" x14ac:dyDescent="0.3">
      <c r="A46" s="79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8"/>
      <c r="V46" s="103"/>
      <c r="FM46" s="12">
        <v>45</v>
      </c>
      <c r="FN46" s="11" t="s">
        <v>308</v>
      </c>
      <c r="FO46" s="11"/>
      <c r="FP46" s="11" t="s">
        <v>315</v>
      </c>
      <c r="FY46" s="11">
        <v>45</v>
      </c>
      <c r="FZ46" s="18" t="s">
        <v>310</v>
      </c>
      <c r="GC46" s="11">
        <v>45</v>
      </c>
      <c r="GD46" s="18" t="s">
        <v>317</v>
      </c>
      <c r="GK46" s="11">
        <v>45</v>
      </c>
      <c r="GL46" s="11" t="s">
        <v>312</v>
      </c>
      <c r="GM46" s="26" t="s">
        <v>313</v>
      </c>
    </row>
    <row r="47" spans="1:195" ht="15.6" x14ac:dyDescent="0.3">
      <c r="A47" s="79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40"/>
      <c r="V47" s="104"/>
      <c r="FM47" s="12">
        <v>46</v>
      </c>
      <c r="FN47" s="11" t="s">
        <v>314</v>
      </c>
      <c r="FO47" s="11"/>
      <c r="FP47" s="11" t="s">
        <v>319</v>
      </c>
      <c r="FY47" s="11">
        <v>46</v>
      </c>
      <c r="FZ47" s="18" t="s">
        <v>316</v>
      </c>
      <c r="GC47" s="11">
        <v>46</v>
      </c>
      <c r="GD47" s="18" t="s">
        <v>320</v>
      </c>
      <c r="GK47" s="11">
        <v>46</v>
      </c>
      <c r="GL47" s="11" t="s">
        <v>318</v>
      </c>
      <c r="GM47" s="26" t="s">
        <v>313</v>
      </c>
    </row>
    <row r="48" spans="1:195" ht="15.6" x14ac:dyDescent="0.3">
      <c r="A48" s="79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9"/>
      <c r="V48" s="105"/>
      <c r="FM48" s="12"/>
      <c r="FN48" s="11"/>
      <c r="FO48" s="11"/>
      <c r="FP48" s="11" t="s">
        <v>321</v>
      </c>
      <c r="FZ48" s="18"/>
      <c r="GC48" s="11">
        <v>47</v>
      </c>
      <c r="GD48" s="18" t="s">
        <v>322</v>
      </c>
      <c r="GM48" s="26"/>
    </row>
    <row r="49" spans="1:195" x14ac:dyDescent="0.3">
      <c r="A49" s="90" t="s">
        <v>323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2"/>
      <c r="V49" s="106"/>
      <c r="FM49" s="12"/>
      <c r="FN49" s="11"/>
      <c r="FO49" s="11"/>
      <c r="FP49" s="86"/>
      <c r="FZ49" s="18"/>
      <c r="GA49" s="86"/>
      <c r="GM49" s="26"/>
    </row>
    <row r="50" spans="1:195" x14ac:dyDescent="0.3">
      <c r="A50" s="93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2"/>
      <c r="V50" s="106"/>
      <c r="FM50" s="12"/>
      <c r="FO50" s="86"/>
      <c r="FP50" s="86"/>
      <c r="GB50" s="86"/>
    </row>
    <row r="51" spans="1:195" x14ac:dyDescent="0.3">
      <c r="A51" s="93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2"/>
      <c r="V51" s="106"/>
      <c r="FM51" s="12"/>
      <c r="FO51" s="86"/>
      <c r="FP51" s="86"/>
    </row>
    <row r="52" spans="1:195" x14ac:dyDescent="0.3">
      <c r="A52" s="93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2"/>
      <c r="V52" s="106"/>
      <c r="FM52" s="12"/>
      <c r="FO52" s="86"/>
      <c r="FP52" s="86"/>
    </row>
    <row r="53" spans="1:195" x14ac:dyDescent="0.3">
      <c r="A53" s="93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2"/>
      <c r="V53" s="106"/>
      <c r="FM53" s="12"/>
      <c r="FP53" s="86"/>
    </row>
    <row r="54" spans="1:195" x14ac:dyDescent="0.3">
      <c r="A54" s="93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2"/>
      <c r="V54" s="106"/>
      <c r="FM54" s="12"/>
      <c r="FP54" s="86"/>
    </row>
    <row r="55" spans="1:195" x14ac:dyDescent="0.3">
      <c r="A55" s="93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106"/>
      <c r="FM55" s="12"/>
      <c r="FP55" s="86"/>
    </row>
    <row r="56" spans="1:195" x14ac:dyDescent="0.3">
      <c r="FP56" s="86"/>
    </row>
    <row r="57" spans="1:195" x14ac:dyDescent="0.3">
      <c r="FP57" s="86"/>
    </row>
    <row r="58" spans="1:195" x14ac:dyDescent="0.3">
      <c r="FP58" s="86"/>
    </row>
    <row r="59" spans="1:195" x14ac:dyDescent="0.3">
      <c r="FP59" s="86"/>
    </row>
    <row r="60" spans="1:195" x14ac:dyDescent="0.3">
      <c r="FP60" s="86"/>
    </row>
    <row r="61" spans="1:195" x14ac:dyDescent="0.3">
      <c r="FP61" s="86"/>
    </row>
    <row r="62" spans="1:195" x14ac:dyDescent="0.3">
      <c r="FP62" s="86"/>
    </row>
    <row r="63" spans="1:195" x14ac:dyDescent="0.3">
      <c r="FP63" s="86"/>
    </row>
    <row r="64" spans="1:195" x14ac:dyDescent="0.3">
      <c r="FP64" s="86"/>
    </row>
    <row r="65" spans="172:172" x14ac:dyDescent="0.3">
      <c r="FP65" s="86"/>
    </row>
    <row r="66" spans="172:172" x14ac:dyDescent="0.3">
      <c r="FP66" s="86"/>
    </row>
    <row r="67" spans="172:172" x14ac:dyDescent="0.3">
      <c r="FP67" s="86"/>
    </row>
    <row r="68" spans="172:172" x14ac:dyDescent="0.3">
      <c r="FP68" s="86"/>
    </row>
    <row r="69" spans="172:172" x14ac:dyDescent="0.3">
      <c r="FP69" s="86"/>
    </row>
    <row r="70" spans="172:172" x14ac:dyDescent="0.3">
      <c r="FP70" s="86"/>
    </row>
    <row r="71" spans="172:172" x14ac:dyDescent="0.3">
      <c r="FP71" s="86"/>
    </row>
    <row r="72" spans="172:172" x14ac:dyDescent="0.3">
      <c r="FP72" s="86"/>
    </row>
    <row r="73" spans="172:172" x14ac:dyDescent="0.3">
      <c r="FP73" s="86"/>
    </row>
    <row r="74" spans="172:172" x14ac:dyDescent="0.3">
      <c r="FP74" s="86"/>
    </row>
    <row r="75" spans="172:172" x14ac:dyDescent="0.3">
      <c r="FP75" s="86"/>
    </row>
    <row r="76" spans="172:172" x14ac:dyDescent="0.3">
      <c r="FP76" s="86"/>
    </row>
    <row r="77" spans="172:172" x14ac:dyDescent="0.3">
      <c r="FP77" s="86"/>
    </row>
    <row r="78" spans="172:172" x14ac:dyDescent="0.3">
      <c r="FP78" s="86"/>
    </row>
    <row r="79" spans="172:172" x14ac:dyDescent="0.3">
      <c r="FP79" s="86"/>
    </row>
    <row r="80" spans="172:172" x14ac:dyDescent="0.3">
      <c r="FP80" s="86"/>
    </row>
    <row r="81" spans="172:172" x14ac:dyDescent="0.3">
      <c r="FP81" s="86"/>
    </row>
    <row r="82" spans="172:172" x14ac:dyDescent="0.3">
      <c r="FP82" s="86"/>
    </row>
    <row r="83" spans="172:172" x14ac:dyDescent="0.3">
      <c r="FP83" s="86"/>
    </row>
    <row r="84" spans="172:172" x14ac:dyDescent="0.3">
      <c r="FP84" s="86"/>
    </row>
    <row r="85" spans="172:172" x14ac:dyDescent="0.3">
      <c r="FP85" s="86"/>
    </row>
    <row r="86" spans="172:172" x14ac:dyDescent="0.3">
      <c r="FP86" s="86"/>
    </row>
    <row r="87" spans="172:172" x14ac:dyDescent="0.3">
      <c r="FP87" s="86"/>
    </row>
    <row r="88" spans="172:172" x14ac:dyDescent="0.3">
      <c r="FP88" s="86"/>
    </row>
    <row r="89" spans="172:172" x14ac:dyDescent="0.3">
      <c r="FP89" s="86"/>
    </row>
    <row r="90" spans="172:172" x14ac:dyDescent="0.3">
      <c r="FP90" s="86"/>
    </row>
    <row r="91" spans="172:172" x14ac:dyDescent="0.3">
      <c r="FP91" s="86"/>
    </row>
    <row r="92" spans="172:172" x14ac:dyDescent="0.3">
      <c r="FP92" s="86"/>
    </row>
    <row r="93" spans="172:172" x14ac:dyDescent="0.3">
      <c r="FP93" s="86"/>
    </row>
    <row r="94" spans="172:172" x14ac:dyDescent="0.3">
      <c r="FP94" s="86"/>
    </row>
    <row r="95" spans="172:172" x14ac:dyDescent="0.3">
      <c r="FP95" s="86"/>
    </row>
    <row r="96" spans="172:172" x14ac:dyDescent="0.3">
      <c r="FP96" s="86"/>
    </row>
    <row r="97" spans="172:172" x14ac:dyDescent="0.3">
      <c r="FP97" s="86"/>
    </row>
    <row r="98" spans="172:172" x14ac:dyDescent="0.3">
      <c r="FP98" s="86"/>
    </row>
    <row r="99" spans="172:172" x14ac:dyDescent="0.3">
      <c r="FP99" s="86"/>
    </row>
  </sheetData>
  <hyperlinks>
    <hyperlink ref="GM10" r:id="rId1" xr:uid="{00000000-0004-0000-0000-000000000000}"/>
    <hyperlink ref="GM17" r:id="rId2" xr:uid="{00000000-0004-0000-0000-000001000000}"/>
    <hyperlink ref="GM6" r:id="rId3" xr:uid="{00000000-0004-0000-0000-000002000000}"/>
    <hyperlink ref="GM7" r:id="rId4" xr:uid="{00000000-0004-0000-0000-000003000000}"/>
    <hyperlink ref="GM22" r:id="rId5" xr:uid="{00000000-0004-0000-0000-000004000000}"/>
    <hyperlink ref="GM23" r:id="rId6" xr:uid="{00000000-0004-0000-0000-000005000000}"/>
    <hyperlink ref="GM19" r:id="rId7" xr:uid="{00000000-0004-0000-0000-000006000000}"/>
    <hyperlink ref="GM15" r:id="rId8" xr:uid="{00000000-0004-0000-0000-000007000000}"/>
    <hyperlink ref="GM16" r:id="rId9" xr:uid="{00000000-0004-0000-0000-000008000000}"/>
    <hyperlink ref="GM11" r:id="rId10" xr:uid="{00000000-0004-0000-0000-000009000000}"/>
    <hyperlink ref="GM21" r:id="rId11" xr:uid="{00000000-0004-0000-0000-00000A000000}"/>
    <hyperlink ref="GM26" r:id="rId12" xr:uid="{00000000-0004-0000-0000-00000B000000}"/>
    <hyperlink ref="GM27" r:id="rId13" xr:uid="{00000000-0004-0000-0000-00000C000000}"/>
    <hyperlink ref="GM30" r:id="rId14" xr:uid="{00000000-0004-0000-0000-00000D000000}"/>
    <hyperlink ref="GM36" r:id="rId15" xr:uid="{00000000-0004-0000-0000-00000E000000}"/>
    <hyperlink ref="GM37" r:id="rId16" xr:uid="{00000000-0004-0000-0000-00000F000000}"/>
    <hyperlink ref="GM41" r:id="rId17" xr:uid="{00000000-0004-0000-0000-000010000000}"/>
    <hyperlink ref="GM43" r:id="rId18" xr:uid="{00000000-0004-0000-0000-000011000000}"/>
    <hyperlink ref="GM28" r:id="rId19" xr:uid="{00000000-0004-0000-0000-000012000000}"/>
    <hyperlink ref="GM31" r:id="rId20" xr:uid="{00000000-0004-0000-0000-000013000000}"/>
    <hyperlink ref="GM33" r:id="rId21" xr:uid="{00000000-0004-0000-0000-000014000000}"/>
    <hyperlink ref="GM34" r:id="rId22" xr:uid="{00000000-0004-0000-0000-000015000000}"/>
    <hyperlink ref="GM35" r:id="rId23" xr:uid="{00000000-0004-0000-0000-000016000000}"/>
    <hyperlink ref="GM46" r:id="rId24" xr:uid="{00000000-0004-0000-0000-000017000000}"/>
    <hyperlink ref="GM12" r:id="rId25" xr:uid="{00000000-0004-0000-0000-000018000000}"/>
    <hyperlink ref="GM13" r:id="rId26" xr:uid="{00000000-0004-0000-0000-000019000000}"/>
    <hyperlink ref="GM24" r:id="rId27" xr:uid="{00000000-0004-0000-0000-00001A000000}"/>
    <hyperlink ref="GM25" r:id="rId28" xr:uid="{00000000-0004-0000-0000-00001B000000}"/>
    <hyperlink ref="GM38" r:id="rId29" xr:uid="{00000000-0004-0000-0000-00001C000000}"/>
    <hyperlink ref="GM39" r:id="rId30" xr:uid="{00000000-0004-0000-0000-00001D000000}"/>
    <hyperlink ref="GM3" r:id="rId31" xr:uid="{00000000-0004-0000-0000-00001E000000}"/>
    <hyperlink ref="GM4" r:id="rId32" xr:uid="{00000000-0004-0000-0000-00001F000000}"/>
    <hyperlink ref="GM40" r:id="rId33" xr:uid="{00000000-0004-0000-0000-000020000000}"/>
    <hyperlink ref="GM42" r:id="rId34" xr:uid="{00000000-0004-0000-0000-000021000000}"/>
    <hyperlink ref="GM44" r:id="rId35" xr:uid="{00000000-0004-0000-0000-000022000000}"/>
    <hyperlink ref="GM45" r:id="rId36" xr:uid="{00000000-0004-0000-0000-000023000000}"/>
    <hyperlink ref="GM9" r:id="rId37" xr:uid="{00000000-0004-0000-0000-000024000000}"/>
    <hyperlink ref="GM20" r:id="rId38" xr:uid="{00000000-0004-0000-0000-000025000000}"/>
    <hyperlink ref="GM2" r:id="rId39" xr:uid="{00000000-0004-0000-0000-000026000000}"/>
  </hyperlinks>
  <pageMargins left="0.25" right="0.25" top="0.75" bottom="0.75" header="0.3" footer="0.3"/>
  <pageSetup scale="59" fitToHeight="0" orientation="landscape" r:id="rId40"/>
  <headerFooter scaleWithDoc="0" alignWithMargins="0"/>
  <drawing r:id="rId41"/>
  <legacyDrawing r:id="rId4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3" name="Drop Down 1">
              <controlPr defaultSize="0" autoLine="0" autoPict="0">
                <anchor moveWithCells="1">
                  <from>
                    <xdr:col>5</xdr:col>
                    <xdr:colOff>121920</xdr:colOff>
                    <xdr:row>9</xdr:row>
                    <xdr:rowOff>556260</xdr:rowOff>
                  </from>
                  <to>
                    <xdr:col>9</xdr:col>
                    <xdr:colOff>228600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4" name="Drop Down 2">
              <controlPr defaultSize="0" autoLine="0" autoPict="0">
                <anchor moveWithCells="1">
                  <from>
                    <xdr:col>0</xdr:col>
                    <xdr:colOff>609600</xdr:colOff>
                    <xdr:row>9</xdr:row>
                    <xdr:rowOff>487680</xdr:rowOff>
                  </from>
                  <to>
                    <xdr:col>3</xdr:col>
                    <xdr:colOff>45720</xdr:colOff>
                    <xdr:row>10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5" name="Drop Down 3">
              <controlPr defaultSize="0" autoLine="0" autoPict="0">
                <anchor moveWithCells="1">
                  <from>
                    <xdr:col>13</xdr:col>
                    <xdr:colOff>480060</xdr:colOff>
                    <xdr:row>9</xdr:row>
                    <xdr:rowOff>533400</xdr:rowOff>
                  </from>
                  <to>
                    <xdr:col>16</xdr:col>
                    <xdr:colOff>228600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46" name="Drop Down 4">
              <controlPr defaultSize="0" autoLine="0" autoPict="0">
                <anchor moveWithCells="1">
                  <from>
                    <xdr:col>10</xdr:col>
                    <xdr:colOff>38100</xdr:colOff>
                    <xdr:row>9</xdr:row>
                    <xdr:rowOff>533400</xdr:rowOff>
                  </from>
                  <to>
                    <xdr:col>13</xdr:col>
                    <xdr:colOff>236220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47" name="Drop Down 5">
              <controlPr defaultSize="0" autoLine="0" autoPict="0">
                <anchor moveWithCells="1">
                  <from>
                    <xdr:col>17</xdr:col>
                    <xdr:colOff>121920</xdr:colOff>
                    <xdr:row>9</xdr:row>
                    <xdr:rowOff>525780</xdr:rowOff>
                  </from>
                  <to>
                    <xdr:col>19</xdr:col>
                    <xdr:colOff>1181100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48" name="Drop Down 6">
              <controlPr defaultSize="0" autoLine="0" autoPict="0">
                <anchor moveWithCells="1">
                  <from>
                    <xdr:col>3</xdr:col>
                    <xdr:colOff>236220</xdr:colOff>
                    <xdr:row>9</xdr:row>
                    <xdr:rowOff>495300</xdr:rowOff>
                  </from>
                  <to>
                    <xdr:col>4</xdr:col>
                    <xdr:colOff>175260</xdr:colOff>
                    <xdr:row>11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ECS XO PART BUILDER</vt:lpstr>
      <vt:lpstr>'ECS XO PART BUILDER'!Print_Area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Jensen</dc:creator>
  <cp:lastModifiedBy>Dank Kelly</cp:lastModifiedBy>
  <dcterms:created xsi:type="dcterms:W3CDTF">2018-06-18T21:48:17Z</dcterms:created>
  <dcterms:modified xsi:type="dcterms:W3CDTF">2018-09-25T13:15:43Z</dcterms:modified>
</cp:coreProperties>
</file>